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ild Profiles" sheetId="2" state="visible" r:id="rId2"/>
    <sheet xmlns:r="http://schemas.openxmlformats.org/officeDocument/2006/relationships" name="Service Authorization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'Child Profiles'!$A$5:$R$105</definedName>
    <definedName name="_xlnm._FilterDatabase" localSheetId="2" hidden="1">'Service Authorizations'!$A$5:$I$105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238"/>
      <sz val="10"/>
    </font>
    <font>
      <name val="Calibri"/>
      <color rgb="005F6F6B"/>
      <sz val="9"/>
    </font>
    <font>
      <name val="Calibri"/>
      <b val="1"/>
      <color rgb="00FFFFFF"/>
      <sz val="11"/>
    </font>
    <font>
      <name val="Calibri"/>
      <color rgb="00243238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164" fontId="5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9" fontId="5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164" fontId="5" fillId="3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0" borderId="0" pivotButton="0" quotePrefix="0" xfId="0"/>
    <xf numFmtId="164" fontId="5" fillId="3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Profiles by Room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'Summary'!B19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'Summary'!$A$20:$A$25</f>
            </numRef>
          </cat>
          <val>
            <numRef>
              <f>'Summary'!$B$20:$B$25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Profiles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4031999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48" customWidth="1" min="3" max="3"/>
    <col width="3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Fictional Harbor Daycare — Child Profile Summary</t>
        </is>
      </c>
      <c r="B1" s="19" t="n"/>
      <c r="C1" s="19" t="n"/>
      <c r="D1" s="19" t="n"/>
      <c r="E1" s="19" t="n"/>
      <c r="F1" s="19" t="n"/>
      <c r="G1" s="19" t="n"/>
      <c r="H1" s="20" t="n"/>
    </row>
    <row r="2" ht="42" customHeight="1">
      <c r="A2" s="3" t="inlineStr">
        <is>
          <t>Scope:</t>
        </is>
      </c>
      <c r="B2" s="4" t="inlineStr">
        <is>
          <t>Indicators are calculated only from entered profile and service authorization records. Alerts identify items for manual staff review.</t>
        </is>
      </c>
    </row>
    <row r="3">
      <c r="A3" s="3" t="inlineStr">
        <is>
          <t>As of</t>
        </is>
      </c>
      <c r="B3" s="21">
        <f>TODAY()</f>
        <v/>
      </c>
    </row>
    <row r="4"/>
    <row r="5" ht="30" customHeight="1">
      <c r="A5" s="6" t="inlineStr">
        <is>
          <t>Indicator</t>
        </is>
      </c>
      <c r="B5" s="6" t="inlineStr">
        <is>
          <t>Value</t>
        </is>
      </c>
      <c r="C5" s="6" t="inlineStr">
        <is>
          <t>Entered-Data Basis</t>
        </is>
      </c>
    </row>
    <row r="6" ht="28" customHeight="1">
      <c r="A6" s="7" t="inlineStr">
        <is>
          <t>Entered profiles</t>
        </is>
      </c>
      <c r="B6" s="8">
        <f>COUNTIF('Child Profiles'!$A$6:$A$105,"&lt;&gt;")</f>
        <v/>
      </c>
      <c r="C6" s="9" t="inlineStr">
        <is>
          <t>Profile ID is entered.</t>
        </is>
      </c>
    </row>
    <row r="7" ht="28" customHeight="1">
      <c r="A7" s="10" t="inlineStr">
        <is>
          <t>Active profiles</t>
        </is>
      </c>
      <c r="B7" s="11">
        <f>COUNTIF('Child Profiles'!$E$6:$E$105,"Active")</f>
        <v/>
      </c>
      <c r="C7" s="12" t="inlineStr">
        <is>
          <t>Profile Status is Active.</t>
        </is>
      </c>
    </row>
    <row r="8" ht="28" customHeight="1">
      <c r="A8" s="7" t="inlineStr">
        <is>
          <t>Pending or waitlist profiles</t>
        </is>
      </c>
      <c r="B8" s="8">
        <f>COUNTIF('Child Profiles'!$E$6:$E$105,"Pending")+COUNTIF('Child Profiles'!$E$6:$E$105,"Waitlist")</f>
        <v/>
      </c>
      <c r="C8" s="9" t="inlineStr">
        <is>
          <t>Profile Status is Pending or Waitlist.</t>
        </is>
      </c>
    </row>
    <row r="9" ht="28" customHeight="1">
      <c r="A9" s="10" t="inlineStr">
        <is>
          <t>Active records ready</t>
        </is>
      </c>
      <c r="B9" s="11">
        <f>COUNTIFS('Child Profiles'!$E$6:$E$105,"Active",'Child Profiles'!$R$6:$R$105,"Ready")</f>
        <v/>
      </c>
      <c r="C9" s="12" t="inlineStr">
        <is>
          <t>Active profile passes the workbook field checks.</t>
        </is>
      </c>
    </row>
    <row r="10" ht="28" customHeight="1">
      <c r="A10" s="7" t="inlineStr">
        <is>
          <t>Active readiness rate</t>
        </is>
      </c>
      <c r="B10" s="13">
        <f>IFERROR(B9/B7,"")</f>
        <v/>
      </c>
      <c r="C10" s="9" t="inlineStr">
        <is>
          <t>Active records ready divided by active profiles.</t>
        </is>
      </c>
    </row>
    <row r="11" ht="28" customHeight="1">
      <c r="A11" s="10" t="inlineStr">
        <is>
          <t>Reviews overdue</t>
        </is>
      </c>
      <c r="B11" s="11">
        <f>COUNTIF('Child Profiles'!$Q$6:$Q$105,"Check: overdue")</f>
        <v/>
      </c>
      <c r="C11" s="12" t="inlineStr">
        <is>
          <t>Calculated next review is before today.</t>
        </is>
      </c>
    </row>
    <row r="12" ht="28" customHeight="1">
      <c r="A12" s="7" t="inlineStr">
        <is>
          <t>Reviews due soon</t>
        </is>
      </c>
      <c r="B12" s="8">
        <f>COUNTIF('Child Profiles'!$Q$6:$Q$105,"Check: due soon")</f>
        <v/>
      </c>
      <c r="C12" s="9" t="inlineStr">
        <is>
          <t>Calculated next review is within the editable window.</t>
        </is>
      </c>
    </row>
    <row r="13" ht="28" customHeight="1">
      <c r="A13" s="10" t="inlineStr">
        <is>
          <t>Active profile field checks</t>
        </is>
      </c>
      <c r="B13" s="11">
        <f>COUNTIFS('Child Profiles'!$E$6:$E$105,"Active",'Child Profiles'!$R$6:$R$105,"Check:*")</f>
        <v/>
      </c>
      <c r="C13" s="12" t="inlineStr">
        <is>
          <t>Active profile has a missing or inconsistent required field.</t>
        </is>
      </c>
    </row>
    <row r="14" ht="28" customHeight="1">
      <c r="A14" s="7" t="inlineStr">
        <is>
          <t>Active profiles missing emergency phone</t>
        </is>
      </c>
      <c r="B14" s="8">
        <f>COUNTIFS('Child Profiles'!$E$6:$E$105,"Active",'Child Profiles'!$M$6:$M$105,"")</f>
        <v/>
      </c>
      <c r="C14" s="9" t="inlineStr">
        <is>
          <t>Active profile has no entered emergency phone.</t>
        </is>
      </c>
    </row>
    <row r="15" ht="28" customHeight="1">
      <c r="A15" s="10" t="inlineStr">
        <is>
          <t>Current service authorizations</t>
        </is>
      </c>
      <c r="B15" s="11">
        <f>COUNTIF('Service Authorizations'!$I$6:$I$105,"Current")</f>
        <v/>
      </c>
      <c r="C15" s="12" t="inlineStr">
        <is>
          <t>Authorized record is within its entered date range.</t>
        </is>
      </c>
    </row>
    <row r="16" ht="28" customHeight="1">
      <c r="A16" s="7" t="inlineStr">
        <is>
          <t>Authorization records needing check</t>
        </is>
      </c>
      <c r="B16" s="8">
        <f>COUNTIF('Service Authorizations'!$I$6:$I$105,"Check:*")</f>
        <v/>
      </c>
      <c r="C16" s="9" t="inlineStr">
        <is>
          <t>Calculated review result begins with Check.</t>
        </is>
      </c>
    </row>
    <row r="17"/>
    <row r="18"/>
    <row r="19" ht="30" customHeight="1">
      <c r="A19" s="14" t="inlineStr">
        <is>
          <t>Room</t>
        </is>
      </c>
      <c r="B19" s="14" t="inlineStr">
        <is>
          <t>Active Profiles</t>
        </is>
      </c>
    </row>
    <row r="20">
      <c r="A20" s="9">
        <f>'Assumptions'!A5</f>
        <v/>
      </c>
      <c r="B20" s="8">
        <f>IF($A20="","",COUNTIFS('Child Profiles'!$E$6:$E$105,"Active",'Child Profiles'!$F$6:$F$105,$A20))</f>
        <v/>
      </c>
    </row>
    <row r="21">
      <c r="A21" s="12">
        <f>'Assumptions'!A6</f>
        <v/>
      </c>
      <c r="B21" s="11">
        <f>IF($A21="","",COUNTIFS('Child Profiles'!$E$6:$E$105,"Active",'Child Profiles'!$F$6:$F$105,$A21))</f>
        <v/>
      </c>
    </row>
    <row r="22">
      <c r="A22" s="9">
        <f>'Assumptions'!A7</f>
        <v/>
      </c>
      <c r="B22" s="8">
        <f>IF($A22="","",COUNTIFS('Child Profiles'!$E$6:$E$105,"Active",'Child Profiles'!$F$6:$F$105,$A22))</f>
        <v/>
      </c>
    </row>
    <row r="23">
      <c r="A23" s="12">
        <f>'Assumptions'!A8</f>
        <v/>
      </c>
      <c r="B23" s="11">
        <f>IF($A23="","",COUNTIFS('Child Profiles'!$E$6:$E$105,"Active",'Child Profiles'!$F$6:$F$105,$A23))</f>
        <v/>
      </c>
    </row>
    <row r="24">
      <c r="A24" s="9">
        <f>'Assumptions'!A9</f>
        <v/>
      </c>
      <c r="B24" s="8">
        <f>IF($A24="","",COUNTIFS('Child Profiles'!$E$6:$E$105,"Active",'Child Profiles'!$F$6:$F$105,$A24))</f>
        <v/>
      </c>
    </row>
    <row r="25">
      <c r="A25" s="12">
        <f>'Assumptions'!A10</f>
        <v/>
      </c>
      <c r="B25" s="11">
        <f>IF($A25="","",COUNTIFS('Child Profiles'!$E$6:$E$105,"Active",'Child Profiles'!$F$6:$F$105,$A25))</f>
        <v/>
      </c>
    </row>
  </sheetData>
  <mergeCells count="1">
    <mergeCell ref="A1:H1"/>
  </mergeCells>
  <conditionalFormatting sqref="B11:B14">
    <cfRule type="expression" priority="1" dxfId="0">
      <formula>B11&gt;0</formula>
    </cfRule>
  </conditionalFormatting>
  <conditionalFormatting sqref="B16">
    <cfRule type="expression" priority="2" dxfId="0">
      <formula>B16&gt;0</formula>
    </cfRule>
  </conditionalFormatting>
  <conditionalFormatting sqref="B9">
    <cfRule type="expression" priority="3" dxfId="1">
      <formula>B9&gt;0</formula>
    </cfRule>
  </conditionalFormatting>
  <conditionalFormatting sqref="B15">
    <cfRule type="expression" priority="4" dxfId="1">
      <formula>B15&gt;0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3" customWidth="1" min="3" max="3"/>
    <col width="15" customWidth="1" min="4" max="4"/>
    <col width="15" customWidth="1" min="5" max="5"/>
    <col width="18" customWidth="1" min="6" max="6"/>
    <col width="20" customWidth="1" min="7" max="7"/>
    <col width="20" customWidth="1" min="8" max="8"/>
    <col width="38" customWidth="1" min="9" max="9"/>
    <col width="25" customWidth="1" min="10" max="10"/>
    <col width="18" customWidth="1" min="11" max="11"/>
    <col width="29" customWidth="1" min="12" max="12"/>
    <col width="18" customWidth="1" min="13" max="13"/>
    <col width="23" customWidth="1" min="14" max="14"/>
    <col width="18" customWidth="1" min="15" max="15"/>
    <col width="15" customWidth="1" min="16" max="16"/>
    <col width="25" customWidth="1" min="17" max="17"/>
    <col width="24" customWidth="1" min="18" max="18"/>
  </cols>
  <sheetData>
    <row r="1" ht="28" customHeight="1">
      <c r="A1" s="1" t="inlineStr">
        <is>
          <t>Fictional Harbor Daycare — Child Profiles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20" t="n"/>
    </row>
    <row r="2" ht="50" customHeight="1">
      <c r="A2" s="3" t="inlineStr">
        <is>
          <t>Use:</t>
        </is>
      </c>
      <c r="B2" s="4" t="inlineStr">
        <is>
          <t>Store manual operational profile fields. Yellow cells are editable; calculated review alerts prompt a human check. All sample names and contact details are fictional placeholders.</t>
        </is>
      </c>
    </row>
    <row r="3" ht="30" customHeight="1">
      <c r="A3" s="3" t="inlineStr">
        <is>
          <t>Input guide:</t>
        </is>
      </c>
      <c r="B3" s="4" t="inlineStr">
        <is>
          <t>Enter a unique Profile ID first. Keep routine notes brief and operational.</t>
        </is>
      </c>
    </row>
    <row r="4"/>
    <row r="5" ht="30" customHeight="1">
      <c r="A5" s="6" t="inlineStr">
        <is>
          <t>Profile ID</t>
        </is>
      </c>
      <c r="B5" s="6" t="inlineStr">
        <is>
          <t>Child Display Name</t>
        </is>
      </c>
      <c r="C5" s="6" t="inlineStr">
        <is>
          <t>Birth Date</t>
        </is>
      </c>
      <c r="D5" s="6" t="inlineStr">
        <is>
          <t>Enrollment Date</t>
        </is>
      </c>
      <c r="E5" s="6" t="inlineStr">
        <is>
          <t>Profile Status</t>
        </is>
      </c>
      <c r="F5" s="6" t="inlineStr">
        <is>
          <t>Room</t>
        </is>
      </c>
      <c r="G5" s="6" t="inlineStr">
        <is>
          <t>Primary Staff</t>
        </is>
      </c>
      <c r="H5" s="6" t="inlineStr">
        <is>
          <t>Usual Schedule</t>
        </is>
      </c>
      <c r="I5" s="6" t="inlineStr">
        <is>
          <t>Routine Notes</t>
        </is>
      </c>
      <c r="J5" s="6" t="inlineStr">
        <is>
          <t>Guardian Contact Label</t>
        </is>
      </c>
      <c r="K5" s="6" t="inlineStr">
        <is>
          <t>Guardian Phone</t>
        </is>
      </c>
      <c r="L5" s="6" t="inlineStr">
        <is>
          <t>Emergency Contact Label</t>
        </is>
      </c>
      <c r="M5" s="6" t="inlineStr">
        <is>
          <t>Emergency Phone</t>
        </is>
      </c>
      <c r="N5" s="6" t="inlineStr">
        <is>
          <t>Pickup Plan</t>
        </is>
      </c>
      <c r="O5" s="6" t="inlineStr">
        <is>
          <t>Last Profile Review</t>
        </is>
      </c>
      <c r="P5" s="6" t="inlineStr">
        <is>
          <t>Next Review</t>
        </is>
      </c>
      <c r="Q5" s="6" t="inlineStr">
        <is>
          <t>Review Alert</t>
        </is>
      </c>
      <c r="R5" s="6" t="inlineStr">
        <is>
          <t>Record Check</t>
        </is>
      </c>
    </row>
    <row r="6" ht="33" customHeight="1">
      <c r="A6" s="15" t="inlineStr">
        <is>
          <t>FCP-001</t>
        </is>
      </c>
      <c r="B6" s="15" t="inlineStr">
        <is>
          <t>Fictional Child 001</t>
        </is>
      </c>
      <c r="C6" s="22" t="n">
        <v>45874</v>
      </c>
      <c r="D6" s="22" t="n">
        <v>46064</v>
      </c>
      <c r="E6" s="15" t="inlineStr">
        <is>
          <t>Active</t>
        </is>
      </c>
      <c r="F6" s="15" t="inlineStr">
        <is>
          <t>Infant Room</t>
        </is>
      </c>
      <c r="G6" s="15" t="inlineStr">
        <is>
          <t>Fictional Staff 01</t>
        </is>
      </c>
      <c r="H6" s="15" t="inlineStr">
        <is>
          <t>Full day</t>
        </is>
      </c>
      <c r="I6" s="15" t="inlineStr">
        <is>
          <t>Sample routine: board book at arrival.</t>
        </is>
      </c>
      <c r="J6" s="15" t="inlineStr">
        <is>
          <t>Fictional Guardian 001</t>
        </is>
      </c>
      <c r="K6" s="15" t="inlineStr">
        <is>
          <t>(202) 555-0101</t>
        </is>
      </c>
      <c r="L6" s="15" t="inlineStr">
        <is>
          <t>Fictional Emergency Contact 001</t>
        </is>
      </c>
      <c r="M6" s="15" t="inlineStr">
        <is>
          <t>(202) 555-0111</t>
        </is>
      </c>
      <c r="N6" s="15" t="inlineStr">
        <is>
          <t>Listed adults only</t>
        </is>
      </c>
      <c r="O6" s="22" t="n">
        <v>46109</v>
      </c>
      <c r="P6" s="23">
        <f>IF(OR($A6="",$O6=""),"",IFERROR($O6+'Assumptions'!$B$14,""))</f>
        <v/>
      </c>
      <c r="Q6" s="9">
        <f>IF($A6="","",IF($E6&lt;&gt;"Active","Not tracked",IF($O6="","Check: review date missing",IF(NOT(ISNUMBER($P6)),"Check: review date",IF($P6&lt;TODAY(),"Check: overdue",IF($P6&lt;=TODAY()+'Assumptions'!$B$15,"Check: due soon","Current"))))))</f>
        <v/>
      </c>
      <c r="R6" s="9">
        <f>IF($A6="","",IF($B6="","Check: name missing",IF($E6="","Check: status missing",IF(OR($C6="",$D6=""),"Check: dates missing",IF(OR(NOT(ISNUMBER($C6)),NOT(ISNUMBER($D6))),"Check: date format",IF($D6&lt;$C6,"Check: date order",IF($E6="Active",IF(OR($F6="",$G6="",$H6="",$J6="",$K6="",$L6="",$M6="",$N6=""),"Check: active fields","Ready"),"Review")))))))</f>
        <v/>
      </c>
    </row>
    <row r="7" ht="33" customHeight="1">
      <c r="A7" s="15" t="inlineStr">
        <is>
          <t>FCP-002</t>
        </is>
      </c>
      <c r="B7" s="15" t="inlineStr">
        <is>
          <t>Fictional Child 002</t>
        </is>
      </c>
      <c r="C7" s="22" t="n">
        <v>45374</v>
      </c>
      <c r="D7" s="22" t="n">
        <v>45874</v>
      </c>
      <c r="E7" s="15" t="inlineStr">
        <is>
          <t>Active</t>
        </is>
      </c>
      <c r="F7" s="15" t="inlineStr">
        <is>
          <t>Toddler Room</t>
        </is>
      </c>
      <c r="G7" s="15" t="inlineStr">
        <is>
          <t>Fictional Staff 02</t>
        </is>
      </c>
      <c r="H7" s="15" t="inlineStr">
        <is>
          <t>Full day</t>
        </is>
      </c>
      <c r="I7" s="15" t="inlineStr">
        <is>
          <t>Sample routine: quiet table before group time.</t>
        </is>
      </c>
      <c r="J7" s="15" t="inlineStr">
        <is>
          <t>Fictional Guardian 002</t>
        </is>
      </c>
      <c r="K7" s="15" t="inlineStr">
        <is>
          <t>(202) 555-0102</t>
        </is>
      </c>
      <c r="L7" s="15" t="inlineStr">
        <is>
          <t>Fictional Emergency Contact 002</t>
        </is>
      </c>
      <c r="M7" s="15" t="inlineStr">
        <is>
          <t>(202) 555-0112</t>
        </is>
      </c>
      <c r="N7" s="15" t="inlineStr">
        <is>
          <t>Guardian at pickup</t>
        </is>
      </c>
      <c r="O7" s="22" t="n">
        <v>46074</v>
      </c>
      <c r="P7" s="24">
        <f>IF(OR($A7="",$O7=""),"",IFERROR($O7+'Assumptions'!$B$14,""))</f>
        <v/>
      </c>
      <c r="Q7" s="12">
        <f>IF($A7="","",IF($E7&lt;&gt;"Active","Not tracked",IF($O7="","Check: review date missing",IF(NOT(ISNUMBER($P7)),"Check: review date",IF($P7&lt;TODAY(),"Check: overdue",IF($P7&lt;=TODAY()+'Assumptions'!$B$15,"Check: due soon","Current"))))))</f>
        <v/>
      </c>
      <c r="R7" s="12">
        <f>IF($A7="","",IF($B7="","Check: name missing",IF($E7="","Check: status missing",IF(OR($C7="",$D7=""),"Check: dates missing",IF(OR(NOT(ISNUMBER($C7)),NOT(ISNUMBER($D7))),"Check: date format",IF($D7&lt;$C7,"Check: date order",IF($E7="Active",IF(OR($F7="",$G7="",$H7="",$J7="",$K7="",$L7="",$M7="",$N7=""),"Check: active fields","Ready"),"Review")))))))</f>
        <v/>
      </c>
    </row>
    <row r="8" ht="33" customHeight="1">
      <c r="A8" s="15" t="inlineStr">
        <is>
          <t>FCP-003</t>
        </is>
      </c>
      <c r="B8" s="15" t="inlineStr">
        <is>
          <t>Fictional Child 003</t>
        </is>
      </c>
      <c r="C8" s="22" t="n">
        <v>44774</v>
      </c>
      <c r="D8" s="22" t="n">
        <v>45974</v>
      </c>
      <c r="E8" s="15" t="inlineStr">
        <is>
          <t>Active</t>
        </is>
      </c>
      <c r="F8" s="15" t="inlineStr">
        <is>
          <t>Preschool A</t>
        </is>
      </c>
      <c r="G8" s="15" t="inlineStr">
        <is>
          <t>Fictional Staff 03</t>
        </is>
      </c>
      <c r="H8" s="15" t="inlineStr">
        <is>
          <t>Morning only</t>
        </is>
      </c>
      <c r="I8" s="15" t="inlineStr">
        <is>
          <t>Sample routine: places backpack in assigned cubby.</t>
        </is>
      </c>
      <c r="J8" s="15" t="inlineStr">
        <is>
          <t>Fictional Guardian 003</t>
        </is>
      </c>
      <c r="K8" s="15" t="inlineStr">
        <is>
          <t>(202) 555-0103</t>
        </is>
      </c>
      <c r="L8" s="15" t="inlineStr">
        <is>
          <t>Fictional Emergency Contact 003</t>
        </is>
      </c>
      <c r="M8" s="15" t="inlineStr">
        <is>
          <t>(202) 555-0113</t>
        </is>
      </c>
      <c r="N8" s="15" t="inlineStr">
        <is>
          <t>Listed adults only</t>
        </is>
      </c>
      <c r="O8" s="22" t="n">
        <v>46234</v>
      </c>
      <c r="P8" s="23">
        <f>IF(OR($A8="",$O8=""),"",IFERROR($O8+'Assumptions'!$B$14,""))</f>
        <v/>
      </c>
      <c r="Q8" s="9">
        <f>IF($A8="","",IF($E8&lt;&gt;"Active","Not tracked",IF($O8="","Check: review date missing",IF(NOT(ISNUMBER($P8)),"Check: review date",IF($P8&lt;TODAY(),"Check: overdue",IF($P8&lt;=TODAY()+'Assumptions'!$B$15,"Check: due soon","Current"))))))</f>
        <v/>
      </c>
      <c r="R8" s="9">
        <f>IF($A8="","",IF($B8="","Check: name missing",IF($E8="","Check: status missing",IF(OR($C8="",$D8=""),"Check: dates missing",IF(OR(NOT(ISNUMBER($C8)),NOT(ISNUMBER($D8))),"Check: date format",IF($D8&lt;$C8,"Check: date order",IF($E8="Active",IF(OR($F8="",$G8="",$H8="",$J8="",$K8="",$L8="",$M8="",$N8=""),"Check: active fields","Ready"),"Review")))))))</f>
        <v/>
      </c>
    </row>
    <row r="9" ht="33" customHeight="1">
      <c r="A9" s="15" t="inlineStr">
        <is>
          <t>FCP-004</t>
        </is>
      </c>
      <c r="B9" s="15" t="inlineStr">
        <is>
          <t>Fictional Child 004</t>
        </is>
      </c>
      <c r="C9" s="22" t="n">
        <v>45074</v>
      </c>
      <c r="D9" s="22" t="n">
        <v>46288</v>
      </c>
      <c r="E9" s="15" t="inlineStr">
        <is>
          <t>Pending</t>
        </is>
      </c>
      <c r="F9" s="15" t="inlineStr">
        <is>
          <t>Preschool B</t>
        </is>
      </c>
      <c r="G9" s="15" t="inlineStr">
        <is>
          <t>Fictional Staff 04</t>
        </is>
      </c>
      <c r="H9" s="15" t="inlineStr">
        <is>
          <t>Afternoon only</t>
        </is>
      </c>
      <c r="I9" s="15" t="inlineStr">
        <is>
          <t>Sample routine: planned afternoon start.</t>
        </is>
      </c>
      <c r="J9" s="15" t="inlineStr">
        <is>
          <t>Fictional Guardian 004</t>
        </is>
      </c>
      <c r="K9" s="15" t="inlineStr">
        <is>
          <t>(202) 555-0104</t>
        </is>
      </c>
      <c r="L9" s="15" t="inlineStr">
        <is>
          <t>Fictional Emergency Contact 004</t>
        </is>
      </c>
      <c r="M9" s="15" t="inlineStr">
        <is>
          <t>(202) 555-0114</t>
        </is>
      </c>
      <c r="N9" s="15" t="inlineStr">
        <is>
          <t>Confirm at desk</t>
        </is>
      </c>
      <c r="O9" s="22" t="n">
        <v>46269</v>
      </c>
      <c r="P9" s="24">
        <f>IF(OR($A9="",$O9=""),"",IFERROR($O9+'Assumptions'!$B$14,""))</f>
        <v/>
      </c>
      <c r="Q9" s="12">
        <f>IF($A9="","",IF($E9&lt;&gt;"Active","Not tracked",IF($O9="","Check: review date missing",IF(NOT(ISNUMBER($P9)),"Check: review date",IF($P9&lt;TODAY(),"Check: overdue",IF($P9&lt;=TODAY()+'Assumptions'!$B$15,"Check: due soon","Current"))))))</f>
        <v/>
      </c>
      <c r="R9" s="12">
        <f>IF($A9="","",IF($B9="","Check: name missing",IF($E9="","Check: status missing",IF(OR($C9="",$D9=""),"Check: dates missing",IF(OR(NOT(ISNUMBER($C9)),NOT(ISNUMBER($D9))),"Check: date format",IF($D9&lt;$C9,"Check: date order",IF($E9="Active",IF(OR($F9="",$G9="",$H9="",$J9="",$K9="",$L9="",$M9="",$N9=""),"Check: active fields","Ready"),"Review")))))))</f>
        <v/>
      </c>
    </row>
    <row r="10" ht="33" customHeight="1">
      <c r="A10" s="15" t="inlineStr">
        <is>
          <t>FCP-005</t>
        </is>
      </c>
      <c r="B10" s="15" t="inlineStr">
        <is>
          <t>Fictional Child 005</t>
        </is>
      </c>
      <c r="C10" s="22" t="n">
        <v>44674</v>
      </c>
      <c r="D10" s="22" t="n">
        <v>46334</v>
      </c>
      <c r="E10" s="15" t="inlineStr">
        <is>
          <t>Waitlist</t>
        </is>
      </c>
      <c r="F10" s="15" t="inlineStr">
        <is>
          <t>Pre-K Room</t>
        </is>
      </c>
      <c r="G10" s="15" t="inlineStr">
        <is>
          <t>Fictional Staff 05</t>
        </is>
      </c>
      <c r="H10" s="15" t="inlineStr">
        <is>
          <t>Variable days</t>
        </is>
      </c>
      <c r="I10" s="15" t="inlineStr">
        <is>
          <t>Sample routine: schedule to be confirmed.</t>
        </is>
      </c>
      <c r="J10" s="15" t="inlineStr">
        <is>
          <t>Fictional Guardian 005</t>
        </is>
      </c>
      <c r="K10" s="15" t="inlineStr">
        <is>
          <t>(202) 555-0105</t>
        </is>
      </c>
      <c r="L10" s="15" t="inlineStr">
        <is>
          <t>Fictional Emergency Contact 005</t>
        </is>
      </c>
      <c r="M10" s="15" t="inlineStr">
        <is>
          <t>(202) 555-0115</t>
        </is>
      </c>
      <c r="N10" s="15" t="inlineStr">
        <is>
          <t>Confirm at desk</t>
        </is>
      </c>
      <c r="O10" s="22" t="n">
        <v>46254</v>
      </c>
      <c r="P10" s="23">
        <f>IF(OR($A10="",$O10=""),"",IFERROR($O10+'Assumptions'!$B$14,""))</f>
        <v/>
      </c>
      <c r="Q10" s="9">
        <f>IF($A10="","",IF($E10&lt;&gt;"Active","Not tracked",IF($O10="","Check: review date missing",IF(NOT(ISNUMBER($P10)),"Check: review date",IF($P10&lt;TODAY(),"Check: overdue",IF($P10&lt;=TODAY()+'Assumptions'!$B$15,"Check: due soon","Current"))))))</f>
        <v/>
      </c>
      <c r="R10" s="9">
        <f>IF($A10="","",IF($B10="","Check: name missing",IF($E10="","Check: status missing",IF(OR($C10="",$D10=""),"Check: dates missing",IF(OR(NOT(ISNUMBER($C10)),NOT(ISNUMBER($D10))),"Check: date format",IF($D10&lt;$C10,"Check: date order",IF($E10="Active",IF(OR($F10="",$G10="",$H10="",$J10="",$K10="",$L10="",$M10="",$N10=""),"Check: active fields","Ready"),"Review")))))))</f>
        <v/>
      </c>
    </row>
    <row r="11" ht="33" customHeight="1">
      <c r="A11" s="15" t="inlineStr">
        <is>
          <t>FCP-006</t>
        </is>
      </c>
      <c r="B11" s="15" t="inlineStr">
        <is>
          <t>Fictional Child 006</t>
        </is>
      </c>
      <c r="C11" s="22" t="n">
        <v>44474</v>
      </c>
      <c r="D11" s="22" t="n">
        <v>45774</v>
      </c>
      <c r="E11" s="15" t="inlineStr">
        <is>
          <t>Inactive</t>
        </is>
      </c>
      <c r="F11" s="15" t="inlineStr">
        <is>
          <t>Pre-K Room</t>
        </is>
      </c>
      <c r="G11" s="15" t="inlineStr">
        <is>
          <t>Fictional Staff 05</t>
        </is>
      </c>
      <c r="H11" s="15" t="inlineStr">
        <is>
          <t>Full day</t>
        </is>
      </c>
      <c r="I11" s="15" t="inlineStr">
        <is>
          <t>Sample inactive profile retained for administrative review.</t>
        </is>
      </c>
      <c r="J11" s="15" t="inlineStr">
        <is>
          <t>Fictional Guardian 006</t>
        </is>
      </c>
      <c r="K11" s="15" t="inlineStr">
        <is>
          <t>(202) 555-0106</t>
        </is>
      </c>
      <c r="L11" s="15" t="inlineStr">
        <is>
          <t>Fictional Emergency Contact 006</t>
        </is>
      </c>
      <c r="M11" s="15" t="inlineStr">
        <is>
          <t>(202) 555-0116</t>
        </is>
      </c>
      <c r="N11" s="15" t="inlineStr">
        <is>
          <t>Listed adults only</t>
        </is>
      </c>
      <c r="O11" s="22" t="n">
        <v>45974</v>
      </c>
      <c r="P11" s="24">
        <f>IF(OR($A11="",$O11=""),"",IFERROR($O11+'Assumptions'!$B$14,""))</f>
        <v/>
      </c>
      <c r="Q11" s="12">
        <f>IF($A11="","",IF($E11&lt;&gt;"Active","Not tracked",IF($O11="","Check: review date missing",IF(NOT(ISNUMBER($P11)),"Check: review date",IF($P11&lt;TODAY(),"Check: overdue",IF($P11&lt;=TODAY()+'Assumptions'!$B$15,"Check: due soon","Current"))))))</f>
        <v/>
      </c>
      <c r="R11" s="12">
        <f>IF($A11="","",IF($B11="","Check: name missing",IF($E11="","Check: status missing",IF(OR($C11="",$D11=""),"Check: dates missing",IF(OR(NOT(ISNUMBER($C11)),NOT(ISNUMBER($D11))),"Check: date format",IF($D11&lt;$C11,"Check: date order",IF($E11="Active",IF(OR($F11="",$G11="",$H11="",$J11="",$K11="",$L11="",$M11="",$N11=""),"Check: active fields","Ready"),"Review")))))))</f>
        <v/>
      </c>
    </row>
    <row r="12" ht="33" customHeight="1">
      <c r="A12" s="15" t="inlineStr">
        <is>
          <t>FCP-007</t>
        </is>
      </c>
      <c r="B12" s="15" t="inlineStr">
        <is>
          <t>Fictional Child 007</t>
        </is>
      </c>
      <c r="C12" s="22" t="n">
        <v>45774</v>
      </c>
      <c r="D12" s="22" t="n">
        <v>46174</v>
      </c>
      <c r="E12" s="15" t="inlineStr">
        <is>
          <t>Active</t>
        </is>
      </c>
      <c r="F12" s="15" t="inlineStr">
        <is>
          <t>Infant Room</t>
        </is>
      </c>
      <c r="G12" s="15" t="inlineStr">
        <is>
          <t>Fictional Staff 01</t>
        </is>
      </c>
      <c r="H12" s="15" t="inlineStr">
        <is>
          <t>Full day</t>
        </is>
      </c>
      <c r="I12" s="15" t="inlineStr">
        <is>
          <t>Sample routine: greeting song at arrival.</t>
        </is>
      </c>
      <c r="J12" s="15" t="inlineStr">
        <is>
          <t>Fictional Guardian 007</t>
        </is>
      </c>
      <c r="K12" s="15" t="inlineStr">
        <is>
          <t>(202) 555-0107</t>
        </is>
      </c>
      <c r="L12" s="15" t="inlineStr">
        <is>
          <t>Fictional Emergency Contact 007</t>
        </is>
      </c>
      <c r="M12" s="15" t="inlineStr"/>
      <c r="N12" s="15" t="inlineStr">
        <is>
          <t>Guardian at pickup</t>
        </is>
      </c>
      <c r="O12" s="22" t="n">
        <v>46264</v>
      </c>
      <c r="P12" s="23">
        <f>IF(OR($A12="",$O12=""),"",IFERROR($O12+'Assumptions'!$B$14,""))</f>
        <v/>
      </c>
      <c r="Q12" s="9">
        <f>IF($A12="","",IF($E12&lt;&gt;"Active","Not tracked",IF($O12="","Check: review date missing",IF(NOT(ISNUMBER($P12)),"Check: review date",IF($P12&lt;TODAY(),"Check: overdue",IF($P12&lt;=TODAY()+'Assumptions'!$B$15,"Check: due soon","Current"))))))</f>
        <v/>
      </c>
      <c r="R12" s="9">
        <f>IF($A12="","",IF($B12="","Check: name missing",IF($E12="","Check: status missing",IF(OR($C12="",$D12=""),"Check: dates missing",IF(OR(NOT(ISNUMBER($C12)),NOT(ISNUMBER($D12))),"Check: date format",IF($D12&lt;$C12,"Check: date order",IF($E12="Active",IF(OR($F12="",$G12="",$H12="",$J12="",$K12="",$L12="",$M12="",$N12=""),"Check: active fields","Ready"),"Review")))))))</f>
        <v/>
      </c>
    </row>
    <row r="13" ht="33" customHeight="1">
      <c r="A13" s="15" t="inlineStr">
        <is>
          <t>FCP-008</t>
        </is>
      </c>
      <c r="B13" s="15" t="inlineStr">
        <is>
          <t>Fictional Child 008</t>
        </is>
      </c>
      <c r="C13" s="22" t="n">
        <v>45274</v>
      </c>
      <c r="D13" s="22" t="n">
        <v>46184</v>
      </c>
      <c r="E13" s="15" t="inlineStr">
        <is>
          <t>Active</t>
        </is>
      </c>
      <c r="F13" s="15" t="inlineStr">
        <is>
          <t>Toddler Room</t>
        </is>
      </c>
      <c r="G13" s="15" t="inlineStr">
        <is>
          <t>Fictional Staff 02</t>
        </is>
      </c>
      <c r="H13" s="15" t="inlineStr">
        <is>
          <t>Afternoon only</t>
        </is>
      </c>
      <c r="I13" s="15" t="inlineStr">
        <is>
          <t>Sample routine: checks picture schedule with staff.</t>
        </is>
      </c>
      <c r="J13" s="15" t="inlineStr">
        <is>
          <t>Fictional Guardian 008</t>
        </is>
      </c>
      <c r="K13" s="15" t="inlineStr">
        <is>
          <t>(202) 555-0108</t>
        </is>
      </c>
      <c r="L13" s="15" t="inlineStr">
        <is>
          <t>Fictional Emergency Contact 008</t>
        </is>
      </c>
      <c r="M13" s="15" t="inlineStr">
        <is>
          <t>(202) 555-0118</t>
        </is>
      </c>
      <c r="N13" s="15" t="inlineStr">
        <is>
          <t>Listed adults only</t>
        </is>
      </c>
      <c r="O13" s="22" t="n"/>
      <c r="P13" s="24">
        <f>IF(OR($A13="",$O13=""),"",IFERROR($O13+'Assumptions'!$B$14,""))</f>
        <v/>
      </c>
      <c r="Q13" s="12">
        <f>IF($A13="","",IF($E13&lt;&gt;"Active","Not tracked",IF($O13="","Check: review date missing",IF(NOT(ISNUMBER($P13)),"Check: review date",IF($P13&lt;TODAY(),"Check: overdue",IF($P13&lt;=TODAY()+'Assumptions'!$B$15,"Check: due soon","Current"))))))</f>
        <v/>
      </c>
      <c r="R13" s="12">
        <f>IF($A13="","",IF($B13="","Check: name missing",IF($E13="","Check: status missing",IF(OR($C13="",$D13=""),"Check: dates missing",IF(OR(NOT(ISNUMBER($C13)),NOT(ISNUMBER($D13))),"Check: date format",IF($D13&lt;$C13,"Check: date order",IF($E13="Active",IF(OR($F13="",$G13="",$H13="",$J13="",$K13="",$L13="",$M13="",$N13=""),"Check: active fields","Ready"),"Review")))))))</f>
        <v/>
      </c>
    </row>
    <row r="14" ht="33" customHeight="1">
      <c r="A14" s="15" t="inlineStr">
        <is>
          <t>FCP-009</t>
        </is>
      </c>
      <c r="B14" s="15" t="inlineStr">
        <is>
          <t>Fictional Child 009</t>
        </is>
      </c>
      <c r="C14" s="22" t="n">
        <v>44574</v>
      </c>
      <c r="D14" s="22" t="n">
        <v>46024</v>
      </c>
      <c r="E14" s="15" t="inlineStr">
        <is>
          <t>Active</t>
        </is>
      </c>
      <c r="F14" s="15" t="inlineStr">
        <is>
          <t>Preschool B</t>
        </is>
      </c>
      <c r="G14" s="15" t="inlineStr">
        <is>
          <t>Fictional Staff 04</t>
        </is>
      </c>
      <c r="H14" s="15" t="inlineStr">
        <is>
          <t>Full day</t>
        </is>
      </c>
      <c r="I14" s="15" t="inlineStr">
        <is>
          <t>Sample routine: selects a table activity after arrival.</t>
        </is>
      </c>
      <c r="J14" s="15" t="inlineStr">
        <is>
          <t>Fictional Guardian 009</t>
        </is>
      </c>
      <c r="K14" s="15" t="inlineStr">
        <is>
          <t>(202) 555-0109</t>
        </is>
      </c>
      <c r="L14" s="15" t="inlineStr">
        <is>
          <t>Fictional Emergency Contact 009</t>
        </is>
      </c>
      <c r="M14" s="15" t="inlineStr">
        <is>
          <t>(202) 555-0119</t>
        </is>
      </c>
      <c r="N14" s="15" t="inlineStr">
        <is>
          <t>Center transportation</t>
        </is>
      </c>
      <c r="O14" s="22" t="n">
        <v>46094</v>
      </c>
      <c r="P14" s="23">
        <f>IF(OR($A14="",$O14=""),"",IFERROR($O14+'Assumptions'!$B$14,""))</f>
        <v/>
      </c>
      <c r="Q14" s="9">
        <f>IF($A14="","",IF($E14&lt;&gt;"Active","Not tracked",IF($O14="","Check: review date missing",IF(NOT(ISNUMBER($P14)),"Check: review date",IF($P14&lt;TODAY(),"Check: overdue",IF($P14&lt;=TODAY()+'Assumptions'!$B$15,"Check: due soon","Current"))))))</f>
        <v/>
      </c>
      <c r="R14" s="9">
        <f>IF($A14="","",IF($B14="","Check: name missing",IF($E14="","Check: status missing",IF(OR($C14="",$D14=""),"Check: dates missing",IF(OR(NOT(ISNUMBER($C14)),NOT(ISNUMBER($D14))),"Check: date format",IF($D14&lt;$C14,"Check: date order",IF($E14="Active",IF(OR($F14="",$G14="",$H14="",$J14="",$K14="",$L14="",$M14="",$N14=""),"Check: active fields","Ready"),"Review")))))))</f>
        <v/>
      </c>
    </row>
    <row r="15" ht="33" customHeight="1">
      <c r="A15" s="15" t="inlineStr">
        <is>
          <t>FCP-010</t>
        </is>
      </c>
      <c r="B15" s="15" t="inlineStr">
        <is>
          <t>Fictional Child 010</t>
        </is>
      </c>
      <c r="C15" s="22" t="n">
        <v>43874</v>
      </c>
      <c r="D15" s="22" t="n">
        <v>46234</v>
      </c>
      <c r="E15" s="15" t="inlineStr">
        <is>
          <t>Active</t>
        </is>
      </c>
      <c r="F15" s="15" t="inlineStr">
        <is>
          <t>School-Age Room</t>
        </is>
      </c>
      <c r="G15" s="15" t="inlineStr">
        <is>
          <t>Fictional Staff 06</t>
        </is>
      </c>
      <c r="H15" s="15" t="inlineStr">
        <is>
          <t>School-day wraparound</t>
        </is>
      </c>
      <c r="I15" s="15" t="inlineStr">
        <is>
          <t>Sample routine: checks belongings before departure.</t>
        </is>
      </c>
      <c r="J15" s="15" t="inlineStr">
        <is>
          <t>Fictional Guardian 010</t>
        </is>
      </c>
      <c r="K15" s="15" t="inlineStr">
        <is>
          <t>(202) 555-0110</t>
        </is>
      </c>
      <c r="L15" s="15" t="inlineStr">
        <is>
          <t>Fictional Emergency Contact 010</t>
        </is>
      </c>
      <c r="M15" s="15" t="inlineStr">
        <is>
          <t>(202) 555-0120</t>
        </is>
      </c>
      <c r="N15" s="15" t="inlineStr">
        <is>
          <t>Center transportation</t>
        </is>
      </c>
      <c r="O15" s="22" t="n">
        <v>46093</v>
      </c>
      <c r="P15" s="24">
        <f>IF(OR($A15="",$O15=""),"",IFERROR($O15+'Assumptions'!$B$14,""))</f>
        <v/>
      </c>
      <c r="Q15" s="12">
        <f>IF($A15="","",IF($E15&lt;&gt;"Active","Not tracked",IF($O15="","Check: review date missing",IF(NOT(ISNUMBER($P15)),"Check: review date",IF($P15&lt;TODAY(),"Check: overdue",IF($P15&lt;=TODAY()+'Assumptions'!$B$15,"Check: due soon","Current"))))))</f>
        <v/>
      </c>
      <c r="R15" s="12">
        <f>IF($A15="","",IF($B15="","Check: name missing",IF($E15="","Check: status missing",IF(OR($C15="",$D15=""),"Check: dates missing",IF(OR(NOT(ISNUMBER($C15)),NOT(ISNUMBER($D15))),"Check: date format",IF($D15&lt;$C15,"Check: date order",IF($E15="Active",IF(OR($F15="",$G15="",$H15="",$J15="",$K15="",$L15="",$M15="",$N15=""),"Check: active fields","Ready"),"Review")))))))</f>
        <v/>
      </c>
    </row>
    <row r="16" ht="33" customHeight="1">
      <c r="A16" s="15" t="n"/>
      <c r="B16" s="15" t="n"/>
      <c r="C16" s="22" t="n"/>
      <c r="D16" s="22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22" t="n"/>
      <c r="P16" s="23">
        <f>IF(OR($A16="",$O16=""),"",IFERROR($O16+'Assumptions'!$B$14,""))</f>
        <v/>
      </c>
      <c r="Q16" s="9">
        <f>IF($A16="","",IF($E16&lt;&gt;"Active","Not tracked",IF($O16="","Check: review date missing",IF(NOT(ISNUMBER($P16)),"Check: review date",IF($P16&lt;TODAY(),"Check: overdue",IF($P16&lt;=TODAY()+'Assumptions'!$B$15,"Check: due soon","Current"))))))</f>
        <v/>
      </c>
      <c r="R16" s="9">
        <f>IF($A16="","",IF($B16="","Check: name missing",IF($E16="","Check: status missing",IF(OR($C16="",$D16=""),"Check: dates missing",IF(OR(NOT(ISNUMBER($C16)),NOT(ISNUMBER($D16))),"Check: date format",IF($D16&lt;$C16,"Check: date order",IF($E16="Active",IF(OR($F16="",$G16="",$H16="",$J16="",$K16="",$L16="",$M16="",$N16=""),"Check: active fields","Ready"),"Review")))))))</f>
        <v/>
      </c>
    </row>
    <row r="17" ht="33" customHeight="1">
      <c r="A17" s="15" t="n"/>
      <c r="B17" s="15" t="n"/>
      <c r="C17" s="22" t="n"/>
      <c r="D17" s="22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22" t="n"/>
      <c r="P17" s="24">
        <f>IF(OR($A17="",$O17=""),"",IFERROR($O17+'Assumptions'!$B$14,""))</f>
        <v/>
      </c>
      <c r="Q17" s="12">
        <f>IF($A17="","",IF($E17&lt;&gt;"Active","Not tracked",IF($O17="","Check: review date missing",IF(NOT(ISNUMBER($P17)),"Check: review date",IF($P17&lt;TODAY(),"Check: overdue",IF($P17&lt;=TODAY()+'Assumptions'!$B$15,"Check: due soon","Current"))))))</f>
        <v/>
      </c>
      <c r="R17" s="12">
        <f>IF($A17="","",IF($B17="","Check: name missing",IF($E17="","Check: status missing",IF(OR($C17="",$D17=""),"Check: dates missing",IF(OR(NOT(ISNUMBER($C17)),NOT(ISNUMBER($D17))),"Check: date format",IF($D17&lt;$C17,"Check: date order",IF($E17="Active",IF(OR($F17="",$G17="",$H17="",$J17="",$K17="",$L17="",$M17="",$N17=""),"Check: active fields","Ready"),"Review")))))))</f>
        <v/>
      </c>
    </row>
    <row r="18" ht="33" customHeight="1">
      <c r="A18" s="15" t="n"/>
      <c r="B18" s="15" t="n"/>
      <c r="C18" s="22" t="n"/>
      <c r="D18" s="22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22" t="n"/>
      <c r="P18" s="23">
        <f>IF(OR($A18="",$O18=""),"",IFERROR($O18+'Assumptions'!$B$14,""))</f>
        <v/>
      </c>
      <c r="Q18" s="9">
        <f>IF($A18="","",IF($E18&lt;&gt;"Active","Not tracked",IF($O18="","Check: review date missing",IF(NOT(ISNUMBER($P18)),"Check: review date",IF($P18&lt;TODAY(),"Check: overdue",IF($P18&lt;=TODAY()+'Assumptions'!$B$15,"Check: due soon","Current"))))))</f>
        <v/>
      </c>
      <c r="R18" s="9">
        <f>IF($A18="","",IF($B18="","Check: name missing",IF($E18="","Check: status missing",IF(OR($C18="",$D18=""),"Check: dates missing",IF(OR(NOT(ISNUMBER($C18)),NOT(ISNUMBER($D18))),"Check: date format",IF($D18&lt;$C18,"Check: date order",IF($E18="Active",IF(OR($F18="",$G18="",$H18="",$J18="",$K18="",$L18="",$M18="",$N18=""),"Check: active fields","Ready"),"Review")))))))</f>
        <v/>
      </c>
    </row>
    <row r="19" ht="33" customHeight="1">
      <c r="A19" s="15" t="n"/>
      <c r="B19" s="15" t="n"/>
      <c r="C19" s="22" t="n"/>
      <c r="D19" s="22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22" t="n"/>
      <c r="P19" s="24">
        <f>IF(OR($A19="",$O19=""),"",IFERROR($O19+'Assumptions'!$B$14,""))</f>
        <v/>
      </c>
      <c r="Q19" s="12">
        <f>IF($A19="","",IF($E19&lt;&gt;"Active","Not tracked",IF($O19="","Check: review date missing",IF(NOT(ISNUMBER($P19)),"Check: review date",IF($P19&lt;TODAY(),"Check: overdue",IF($P19&lt;=TODAY()+'Assumptions'!$B$15,"Check: due soon","Current"))))))</f>
        <v/>
      </c>
      <c r="R19" s="12">
        <f>IF($A19="","",IF($B19="","Check: name missing",IF($E19="","Check: status missing",IF(OR($C19="",$D19=""),"Check: dates missing",IF(OR(NOT(ISNUMBER($C19)),NOT(ISNUMBER($D19))),"Check: date format",IF($D19&lt;$C19,"Check: date order",IF($E19="Active",IF(OR($F19="",$G19="",$H19="",$J19="",$K19="",$L19="",$M19="",$N19=""),"Check: active fields","Ready"),"Review")))))))</f>
        <v/>
      </c>
    </row>
    <row r="20" ht="33" customHeight="1">
      <c r="A20" s="15" t="n"/>
      <c r="B20" s="15" t="n"/>
      <c r="C20" s="22" t="n"/>
      <c r="D20" s="22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22" t="n"/>
      <c r="P20" s="23">
        <f>IF(OR($A20="",$O20=""),"",IFERROR($O20+'Assumptions'!$B$14,""))</f>
        <v/>
      </c>
      <c r="Q20" s="9">
        <f>IF($A20="","",IF($E20&lt;&gt;"Active","Not tracked",IF($O20="","Check: review date missing",IF(NOT(ISNUMBER($P20)),"Check: review date",IF($P20&lt;TODAY(),"Check: overdue",IF($P20&lt;=TODAY()+'Assumptions'!$B$15,"Check: due soon","Current"))))))</f>
        <v/>
      </c>
      <c r="R20" s="9">
        <f>IF($A20="","",IF($B20="","Check: name missing",IF($E20="","Check: status missing",IF(OR($C20="",$D20=""),"Check: dates missing",IF(OR(NOT(ISNUMBER($C20)),NOT(ISNUMBER($D20))),"Check: date format",IF($D20&lt;$C20,"Check: date order",IF($E20="Active",IF(OR($F20="",$G20="",$H20="",$J20="",$K20="",$L20="",$M20="",$N20=""),"Check: active fields","Ready"),"Review")))))))</f>
        <v/>
      </c>
    </row>
    <row r="21" ht="33" customHeight="1">
      <c r="A21" s="15" t="n"/>
      <c r="B21" s="15" t="n"/>
      <c r="C21" s="22" t="n"/>
      <c r="D21" s="22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22" t="n"/>
      <c r="P21" s="24">
        <f>IF(OR($A21="",$O21=""),"",IFERROR($O21+'Assumptions'!$B$14,""))</f>
        <v/>
      </c>
      <c r="Q21" s="12">
        <f>IF($A21="","",IF($E21&lt;&gt;"Active","Not tracked",IF($O21="","Check: review date missing",IF(NOT(ISNUMBER($P21)),"Check: review date",IF($P21&lt;TODAY(),"Check: overdue",IF($P21&lt;=TODAY()+'Assumptions'!$B$15,"Check: due soon","Current"))))))</f>
        <v/>
      </c>
      <c r="R21" s="12">
        <f>IF($A21="","",IF($B21="","Check: name missing",IF($E21="","Check: status missing",IF(OR($C21="",$D21=""),"Check: dates missing",IF(OR(NOT(ISNUMBER($C21)),NOT(ISNUMBER($D21))),"Check: date format",IF($D21&lt;$C21,"Check: date order",IF($E21="Active",IF(OR($F21="",$G21="",$H21="",$J21="",$K21="",$L21="",$M21="",$N21=""),"Check: active fields","Ready"),"Review")))))))</f>
        <v/>
      </c>
    </row>
    <row r="22" ht="33" customHeight="1">
      <c r="A22" s="15" t="n"/>
      <c r="B22" s="15" t="n"/>
      <c r="C22" s="22" t="n"/>
      <c r="D22" s="22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22" t="n"/>
      <c r="P22" s="23">
        <f>IF(OR($A22="",$O22=""),"",IFERROR($O22+'Assumptions'!$B$14,""))</f>
        <v/>
      </c>
      <c r="Q22" s="9">
        <f>IF($A22="","",IF($E22&lt;&gt;"Active","Not tracked",IF($O22="","Check: review date missing",IF(NOT(ISNUMBER($P22)),"Check: review date",IF($P22&lt;TODAY(),"Check: overdue",IF($P22&lt;=TODAY()+'Assumptions'!$B$15,"Check: due soon","Current"))))))</f>
        <v/>
      </c>
      <c r="R22" s="9">
        <f>IF($A22="","",IF($B22="","Check: name missing",IF($E22="","Check: status missing",IF(OR($C22="",$D22=""),"Check: dates missing",IF(OR(NOT(ISNUMBER($C22)),NOT(ISNUMBER($D22))),"Check: date format",IF($D22&lt;$C22,"Check: date order",IF($E22="Active",IF(OR($F22="",$G22="",$H22="",$J22="",$K22="",$L22="",$M22="",$N22=""),"Check: active fields","Ready"),"Review")))))))</f>
        <v/>
      </c>
    </row>
    <row r="23" ht="33" customHeight="1">
      <c r="A23" s="15" t="n"/>
      <c r="B23" s="15" t="n"/>
      <c r="C23" s="22" t="n"/>
      <c r="D23" s="22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22" t="n"/>
      <c r="P23" s="24">
        <f>IF(OR($A23="",$O23=""),"",IFERROR($O23+'Assumptions'!$B$14,""))</f>
        <v/>
      </c>
      <c r="Q23" s="12">
        <f>IF($A23="","",IF($E23&lt;&gt;"Active","Not tracked",IF($O23="","Check: review date missing",IF(NOT(ISNUMBER($P23)),"Check: review date",IF($P23&lt;TODAY(),"Check: overdue",IF($P23&lt;=TODAY()+'Assumptions'!$B$15,"Check: due soon","Current"))))))</f>
        <v/>
      </c>
      <c r="R23" s="12">
        <f>IF($A23="","",IF($B23="","Check: name missing",IF($E23="","Check: status missing",IF(OR($C23="",$D23=""),"Check: dates missing",IF(OR(NOT(ISNUMBER($C23)),NOT(ISNUMBER($D23))),"Check: date format",IF($D23&lt;$C23,"Check: date order",IF($E23="Active",IF(OR($F23="",$G23="",$H23="",$J23="",$K23="",$L23="",$M23="",$N23=""),"Check: active fields","Ready"),"Review")))))))</f>
        <v/>
      </c>
    </row>
    <row r="24" ht="33" customHeight="1">
      <c r="A24" s="15" t="n"/>
      <c r="B24" s="15" t="n"/>
      <c r="C24" s="22" t="n"/>
      <c r="D24" s="22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22" t="n"/>
      <c r="P24" s="23">
        <f>IF(OR($A24="",$O24=""),"",IFERROR($O24+'Assumptions'!$B$14,""))</f>
        <v/>
      </c>
      <c r="Q24" s="9">
        <f>IF($A24="","",IF($E24&lt;&gt;"Active","Not tracked",IF($O24="","Check: review date missing",IF(NOT(ISNUMBER($P24)),"Check: review date",IF($P24&lt;TODAY(),"Check: overdue",IF($P24&lt;=TODAY()+'Assumptions'!$B$15,"Check: due soon","Current"))))))</f>
        <v/>
      </c>
      <c r="R24" s="9">
        <f>IF($A24="","",IF($B24="","Check: name missing",IF($E24="","Check: status missing",IF(OR($C24="",$D24=""),"Check: dates missing",IF(OR(NOT(ISNUMBER($C24)),NOT(ISNUMBER($D24))),"Check: date format",IF($D24&lt;$C24,"Check: date order",IF($E24="Active",IF(OR($F24="",$G24="",$H24="",$J24="",$K24="",$L24="",$M24="",$N24=""),"Check: active fields","Ready"),"Review")))))))</f>
        <v/>
      </c>
    </row>
    <row r="25" ht="33" customHeight="1">
      <c r="A25" s="15" t="n"/>
      <c r="B25" s="15" t="n"/>
      <c r="C25" s="22" t="n"/>
      <c r="D25" s="22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22" t="n"/>
      <c r="P25" s="24">
        <f>IF(OR($A25="",$O25=""),"",IFERROR($O25+'Assumptions'!$B$14,""))</f>
        <v/>
      </c>
      <c r="Q25" s="12">
        <f>IF($A25="","",IF($E25&lt;&gt;"Active","Not tracked",IF($O25="","Check: review date missing",IF(NOT(ISNUMBER($P25)),"Check: review date",IF($P25&lt;TODAY(),"Check: overdue",IF($P25&lt;=TODAY()+'Assumptions'!$B$15,"Check: due soon","Current"))))))</f>
        <v/>
      </c>
      <c r="R25" s="12">
        <f>IF($A25="","",IF($B25="","Check: name missing",IF($E25="","Check: status missing",IF(OR($C25="",$D25=""),"Check: dates missing",IF(OR(NOT(ISNUMBER($C25)),NOT(ISNUMBER($D25))),"Check: date format",IF($D25&lt;$C25,"Check: date order",IF($E25="Active",IF(OR($F25="",$G25="",$H25="",$J25="",$K25="",$L25="",$M25="",$N25=""),"Check: active fields","Ready"),"Review")))))))</f>
        <v/>
      </c>
    </row>
    <row r="26" ht="33" customHeight="1">
      <c r="A26" s="15" t="n"/>
      <c r="B26" s="15" t="n"/>
      <c r="C26" s="22" t="n"/>
      <c r="D26" s="22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22" t="n"/>
      <c r="P26" s="23">
        <f>IF(OR($A26="",$O26=""),"",IFERROR($O26+'Assumptions'!$B$14,""))</f>
        <v/>
      </c>
      <c r="Q26" s="9">
        <f>IF($A26="","",IF($E26&lt;&gt;"Active","Not tracked",IF($O26="","Check: review date missing",IF(NOT(ISNUMBER($P26)),"Check: review date",IF($P26&lt;TODAY(),"Check: overdue",IF($P26&lt;=TODAY()+'Assumptions'!$B$15,"Check: due soon","Current"))))))</f>
        <v/>
      </c>
      <c r="R26" s="9">
        <f>IF($A26="","",IF($B26="","Check: name missing",IF($E26="","Check: status missing",IF(OR($C26="",$D26=""),"Check: dates missing",IF(OR(NOT(ISNUMBER($C26)),NOT(ISNUMBER($D26))),"Check: date format",IF($D26&lt;$C26,"Check: date order",IF($E26="Active",IF(OR($F26="",$G26="",$H26="",$J26="",$K26="",$L26="",$M26="",$N26=""),"Check: active fields","Ready"),"Review")))))))</f>
        <v/>
      </c>
    </row>
    <row r="27" ht="33" customHeight="1">
      <c r="A27" s="15" t="n"/>
      <c r="B27" s="15" t="n"/>
      <c r="C27" s="22" t="n"/>
      <c r="D27" s="22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22" t="n"/>
      <c r="P27" s="24">
        <f>IF(OR($A27="",$O27=""),"",IFERROR($O27+'Assumptions'!$B$14,""))</f>
        <v/>
      </c>
      <c r="Q27" s="12">
        <f>IF($A27="","",IF($E27&lt;&gt;"Active","Not tracked",IF($O27="","Check: review date missing",IF(NOT(ISNUMBER($P27)),"Check: review date",IF($P27&lt;TODAY(),"Check: overdue",IF($P27&lt;=TODAY()+'Assumptions'!$B$15,"Check: due soon","Current"))))))</f>
        <v/>
      </c>
      <c r="R27" s="12">
        <f>IF($A27="","",IF($B27="","Check: name missing",IF($E27="","Check: status missing",IF(OR($C27="",$D27=""),"Check: dates missing",IF(OR(NOT(ISNUMBER($C27)),NOT(ISNUMBER($D27))),"Check: date format",IF($D27&lt;$C27,"Check: date order",IF($E27="Active",IF(OR($F27="",$G27="",$H27="",$J27="",$K27="",$L27="",$M27="",$N27=""),"Check: active fields","Ready"),"Review")))))))</f>
        <v/>
      </c>
    </row>
    <row r="28" ht="33" customHeight="1">
      <c r="A28" s="15" t="n"/>
      <c r="B28" s="15" t="n"/>
      <c r="C28" s="22" t="n"/>
      <c r="D28" s="22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22" t="n"/>
      <c r="P28" s="23">
        <f>IF(OR($A28="",$O28=""),"",IFERROR($O28+'Assumptions'!$B$14,""))</f>
        <v/>
      </c>
      <c r="Q28" s="9">
        <f>IF($A28="","",IF($E28&lt;&gt;"Active","Not tracked",IF($O28="","Check: review date missing",IF(NOT(ISNUMBER($P28)),"Check: review date",IF($P28&lt;TODAY(),"Check: overdue",IF($P28&lt;=TODAY()+'Assumptions'!$B$15,"Check: due soon","Current"))))))</f>
        <v/>
      </c>
      <c r="R28" s="9">
        <f>IF($A28="","",IF($B28="","Check: name missing",IF($E28="","Check: status missing",IF(OR($C28="",$D28=""),"Check: dates missing",IF(OR(NOT(ISNUMBER($C28)),NOT(ISNUMBER($D28))),"Check: date format",IF($D28&lt;$C28,"Check: date order",IF($E28="Active",IF(OR($F28="",$G28="",$H28="",$J28="",$K28="",$L28="",$M28="",$N28=""),"Check: active fields","Ready"),"Review")))))))</f>
        <v/>
      </c>
    </row>
    <row r="29" ht="33" customHeight="1">
      <c r="A29" s="15" t="n"/>
      <c r="B29" s="15" t="n"/>
      <c r="C29" s="22" t="n"/>
      <c r="D29" s="22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22" t="n"/>
      <c r="P29" s="24">
        <f>IF(OR($A29="",$O29=""),"",IFERROR($O29+'Assumptions'!$B$14,""))</f>
        <v/>
      </c>
      <c r="Q29" s="12">
        <f>IF($A29="","",IF($E29&lt;&gt;"Active","Not tracked",IF($O29="","Check: review date missing",IF(NOT(ISNUMBER($P29)),"Check: review date",IF($P29&lt;TODAY(),"Check: overdue",IF($P29&lt;=TODAY()+'Assumptions'!$B$15,"Check: due soon","Current"))))))</f>
        <v/>
      </c>
      <c r="R29" s="12">
        <f>IF($A29="","",IF($B29="","Check: name missing",IF($E29="","Check: status missing",IF(OR($C29="",$D29=""),"Check: dates missing",IF(OR(NOT(ISNUMBER($C29)),NOT(ISNUMBER($D29))),"Check: date format",IF($D29&lt;$C29,"Check: date order",IF($E29="Active",IF(OR($F29="",$G29="",$H29="",$J29="",$K29="",$L29="",$M29="",$N29=""),"Check: active fields","Ready"),"Review")))))))</f>
        <v/>
      </c>
    </row>
    <row r="30" ht="33" customHeight="1">
      <c r="A30" s="15" t="n"/>
      <c r="B30" s="15" t="n"/>
      <c r="C30" s="22" t="n"/>
      <c r="D30" s="22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22" t="n"/>
      <c r="P30" s="23">
        <f>IF(OR($A30="",$O30=""),"",IFERROR($O30+'Assumptions'!$B$14,""))</f>
        <v/>
      </c>
      <c r="Q30" s="9">
        <f>IF($A30="","",IF($E30&lt;&gt;"Active","Not tracked",IF($O30="","Check: review date missing",IF(NOT(ISNUMBER($P30)),"Check: review date",IF($P30&lt;TODAY(),"Check: overdue",IF($P30&lt;=TODAY()+'Assumptions'!$B$15,"Check: due soon","Current"))))))</f>
        <v/>
      </c>
      <c r="R30" s="9">
        <f>IF($A30="","",IF($B30="","Check: name missing",IF($E30="","Check: status missing",IF(OR($C30="",$D30=""),"Check: dates missing",IF(OR(NOT(ISNUMBER($C30)),NOT(ISNUMBER($D30))),"Check: date format",IF($D30&lt;$C30,"Check: date order",IF($E30="Active",IF(OR($F30="",$G30="",$H30="",$J30="",$K30="",$L30="",$M30="",$N30=""),"Check: active fields","Ready"),"Review")))))))</f>
        <v/>
      </c>
    </row>
    <row r="31" ht="33" customHeight="1">
      <c r="A31" s="15" t="n"/>
      <c r="B31" s="15" t="n"/>
      <c r="C31" s="22" t="n"/>
      <c r="D31" s="22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22" t="n"/>
      <c r="P31" s="24">
        <f>IF(OR($A31="",$O31=""),"",IFERROR($O31+'Assumptions'!$B$14,""))</f>
        <v/>
      </c>
      <c r="Q31" s="12">
        <f>IF($A31="","",IF($E31&lt;&gt;"Active","Not tracked",IF($O31="","Check: review date missing",IF(NOT(ISNUMBER($P31)),"Check: review date",IF($P31&lt;TODAY(),"Check: overdue",IF($P31&lt;=TODAY()+'Assumptions'!$B$15,"Check: due soon","Current"))))))</f>
        <v/>
      </c>
      <c r="R31" s="12">
        <f>IF($A31="","",IF($B31="","Check: name missing",IF($E31="","Check: status missing",IF(OR($C31="",$D31=""),"Check: dates missing",IF(OR(NOT(ISNUMBER($C31)),NOT(ISNUMBER($D31))),"Check: date format",IF($D31&lt;$C31,"Check: date order",IF($E31="Active",IF(OR($F31="",$G31="",$H31="",$J31="",$K31="",$L31="",$M31="",$N31=""),"Check: active fields","Ready"),"Review")))))))</f>
        <v/>
      </c>
    </row>
    <row r="32" ht="33" customHeight="1">
      <c r="A32" s="15" t="n"/>
      <c r="B32" s="15" t="n"/>
      <c r="C32" s="22" t="n"/>
      <c r="D32" s="22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22" t="n"/>
      <c r="P32" s="23">
        <f>IF(OR($A32="",$O32=""),"",IFERROR($O32+'Assumptions'!$B$14,""))</f>
        <v/>
      </c>
      <c r="Q32" s="9">
        <f>IF($A32="","",IF($E32&lt;&gt;"Active","Not tracked",IF($O32="","Check: review date missing",IF(NOT(ISNUMBER($P32)),"Check: review date",IF($P32&lt;TODAY(),"Check: overdue",IF($P32&lt;=TODAY()+'Assumptions'!$B$15,"Check: due soon","Current"))))))</f>
        <v/>
      </c>
      <c r="R32" s="9">
        <f>IF($A32="","",IF($B32="","Check: name missing",IF($E32="","Check: status missing",IF(OR($C32="",$D32=""),"Check: dates missing",IF(OR(NOT(ISNUMBER($C32)),NOT(ISNUMBER($D32))),"Check: date format",IF($D32&lt;$C32,"Check: date order",IF($E32="Active",IF(OR($F32="",$G32="",$H32="",$J32="",$K32="",$L32="",$M32="",$N32=""),"Check: active fields","Ready"),"Review")))))))</f>
        <v/>
      </c>
    </row>
    <row r="33" ht="33" customHeight="1">
      <c r="A33" s="15" t="n"/>
      <c r="B33" s="15" t="n"/>
      <c r="C33" s="22" t="n"/>
      <c r="D33" s="22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22" t="n"/>
      <c r="P33" s="24">
        <f>IF(OR($A33="",$O33=""),"",IFERROR($O33+'Assumptions'!$B$14,""))</f>
        <v/>
      </c>
      <c r="Q33" s="12">
        <f>IF($A33="","",IF($E33&lt;&gt;"Active","Not tracked",IF($O33="","Check: review date missing",IF(NOT(ISNUMBER($P33)),"Check: review date",IF($P33&lt;TODAY(),"Check: overdue",IF($P33&lt;=TODAY()+'Assumptions'!$B$15,"Check: due soon","Current"))))))</f>
        <v/>
      </c>
      <c r="R33" s="12">
        <f>IF($A33="","",IF($B33="","Check: name missing",IF($E33="","Check: status missing",IF(OR($C33="",$D33=""),"Check: dates missing",IF(OR(NOT(ISNUMBER($C33)),NOT(ISNUMBER($D33))),"Check: date format",IF($D33&lt;$C33,"Check: date order",IF($E33="Active",IF(OR($F33="",$G33="",$H33="",$J33="",$K33="",$L33="",$M33="",$N33=""),"Check: active fields","Ready"),"Review")))))))</f>
        <v/>
      </c>
    </row>
    <row r="34" ht="33" customHeight="1">
      <c r="A34" s="15" t="n"/>
      <c r="B34" s="15" t="n"/>
      <c r="C34" s="22" t="n"/>
      <c r="D34" s="22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22" t="n"/>
      <c r="P34" s="23">
        <f>IF(OR($A34="",$O34=""),"",IFERROR($O34+'Assumptions'!$B$14,""))</f>
        <v/>
      </c>
      <c r="Q34" s="9">
        <f>IF($A34="","",IF($E34&lt;&gt;"Active","Not tracked",IF($O34="","Check: review date missing",IF(NOT(ISNUMBER($P34)),"Check: review date",IF($P34&lt;TODAY(),"Check: overdue",IF($P34&lt;=TODAY()+'Assumptions'!$B$15,"Check: due soon","Current"))))))</f>
        <v/>
      </c>
      <c r="R34" s="9">
        <f>IF($A34="","",IF($B34="","Check: name missing",IF($E34="","Check: status missing",IF(OR($C34="",$D34=""),"Check: dates missing",IF(OR(NOT(ISNUMBER($C34)),NOT(ISNUMBER($D34))),"Check: date format",IF($D34&lt;$C34,"Check: date order",IF($E34="Active",IF(OR($F34="",$G34="",$H34="",$J34="",$K34="",$L34="",$M34="",$N34=""),"Check: active fields","Ready"),"Review")))))))</f>
        <v/>
      </c>
    </row>
    <row r="35" ht="33" customHeight="1">
      <c r="A35" s="15" t="n"/>
      <c r="B35" s="15" t="n"/>
      <c r="C35" s="22" t="n"/>
      <c r="D35" s="22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22" t="n"/>
      <c r="P35" s="24">
        <f>IF(OR($A35="",$O35=""),"",IFERROR($O35+'Assumptions'!$B$14,""))</f>
        <v/>
      </c>
      <c r="Q35" s="12">
        <f>IF($A35="","",IF($E35&lt;&gt;"Active","Not tracked",IF($O35="","Check: review date missing",IF(NOT(ISNUMBER($P35)),"Check: review date",IF($P35&lt;TODAY(),"Check: overdue",IF($P35&lt;=TODAY()+'Assumptions'!$B$15,"Check: due soon","Current"))))))</f>
        <v/>
      </c>
      <c r="R35" s="12">
        <f>IF($A35="","",IF($B35="","Check: name missing",IF($E35="","Check: status missing",IF(OR($C35="",$D35=""),"Check: dates missing",IF(OR(NOT(ISNUMBER($C35)),NOT(ISNUMBER($D35))),"Check: date format",IF($D35&lt;$C35,"Check: date order",IF($E35="Active",IF(OR($F35="",$G35="",$H35="",$J35="",$K35="",$L35="",$M35="",$N35=""),"Check: active fields","Ready"),"Review")))))))</f>
        <v/>
      </c>
    </row>
    <row r="36" ht="33" customHeight="1">
      <c r="A36" s="15" t="n"/>
      <c r="B36" s="15" t="n"/>
      <c r="C36" s="22" t="n"/>
      <c r="D36" s="22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22" t="n"/>
      <c r="P36" s="23">
        <f>IF(OR($A36="",$O36=""),"",IFERROR($O36+'Assumptions'!$B$14,""))</f>
        <v/>
      </c>
      <c r="Q36" s="9">
        <f>IF($A36="","",IF($E36&lt;&gt;"Active","Not tracked",IF($O36="","Check: review date missing",IF(NOT(ISNUMBER($P36)),"Check: review date",IF($P36&lt;TODAY(),"Check: overdue",IF($P36&lt;=TODAY()+'Assumptions'!$B$15,"Check: due soon","Current"))))))</f>
        <v/>
      </c>
      <c r="R36" s="9">
        <f>IF($A36="","",IF($B36="","Check: name missing",IF($E36="","Check: status missing",IF(OR($C36="",$D36=""),"Check: dates missing",IF(OR(NOT(ISNUMBER($C36)),NOT(ISNUMBER($D36))),"Check: date format",IF($D36&lt;$C36,"Check: date order",IF($E36="Active",IF(OR($F36="",$G36="",$H36="",$J36="",$K36="",$L36="",$M36="",$N36=""),"Check: active fields","Ready"),"Review")))))))</f>
        <v/>
      </c>
    </row>
    <row r="37" ht="33" customHeight="1">
      <c r="A37" s="15" t="n"/>
      <c r="B37" s="15" t="n"/>
      <c r="C37" s="22" t="n"/>
      <c r="D37" s="22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22" t="n"/>
      <c r="P37" s="24">
        <f>IF(OR($A37="",$O37=""),"",IFERROR($O37+'Assumptions'!$B$14,""))</f>
        <v/>
      </c>
      <c r="Q37" s="12">
        <f>IF($A37="","",IF($E37&lt;&gt;"Active","Not tracked",IF($O37="","Check: review date missing",IF(NOT(ISNUMBER($P37)),"Check: review date",IF($P37&lt;TODAY(),"Check: overdue",IF($P37&lt;=TODAY()+'Assumptions'!$B$15,"Check: due soon","Current"))))))</f>
        <v/>
      </c>
      <c r="R37" s="12">
        <f>IF($A37="","",IF($B37="","Check: name missing",IF($E37="","Check: status missing",IF(OR($C37="",$D37=""),"Check: dates missing",IF(OR(NOT(ISNUMBER($C37)),NOT(ISNUMBER($D37))),"Check: date format",IF($D37&lt;$C37,"Check: date order",IF($E37="Active",IF(OR($F37="",$G37="",$H37="",$J37="",$K37="",$L37="",$M37="",$N37=""),"Check: active fields","Ready"),"Review")))))))</f>
        <v/>
      </c>
    </row>
    <row r="38" ht="33" customHeight="1">
      <c r="A38" s="15" t="n"/>
      <c r="B38" s="15" t="n"/>
      <c r="C38" s="22" t="n"/>
      <c r="D38" s="22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22" t="n"/>
      <c r="P38" s="23">
        <f>IF(OR($A38="",$O38=""),"",IFERROR($O38+'Assumptions'!$B$14,""))</f>
        <v/>
      </c>
      <c r="Q38" s="9">
        <f>IF($A38="","",IF($E38&lt;&gt;"Active","Not tracked",IF($O38="","Check: review date missing",IF(NOT(ISNUMBER($P38)),"Check: review date",IF($P38&lt;TODAY(),"Check: overdue",IF($P38&lt;=TODAY()+'Assumptions'!$B$15,"Check: due soon","Current"))))))</f>
        <v/>
      </c>
      <c r="R38" s="9">
        <f>IF($A38="","",IF($B38="","Check: name missing",IF($E38="","Check: status missing",IF(OR($C38="",$D38=""),"Check: dates missing",IF(OR(NOT(ISNUMBER($C38)),NOT(ISNUMBER($D38))),"Check: date format",IF($D38&lt;$C38,"Check: date order",IF($E38="Active",IF(OR($F38="",$G38="",$H38="",$J38="",$K38="",$L38="",$M38="",$N38=""),"Check: active fields","Ready"),"Review")))))))</f>
        <v/>
      </c>
    </row>
    <row r="39" ht="33" customHeight="1">
      <c r="A39" s="15" t="n"/>
      <c r="B39" s="15" t="n"/>
      <c r="C39" s="22" t="n"/>
      <c r="D39" s="22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22" t="n"/>
      <c r="P39" s="24">
        <f>IF(OR($A39="",$O39=""),"",IFERROR($O39+'Assumptions'!$B$14,""))</f>
        <v/>
      </c>
      <c r="Q39" s="12">
        <f>IF($A39="","",IF($E39&lt;&gt;"Active","Not tracked",IF($O39="","Check: review date missing",IF(NOT(ISNUMBER($P39)),"Check: review date",IF($P39&lt;TODAY(),"Check: overdue",IF($P39&lt;=TODAY()+'Assumptions'!$B$15,"Check: due soon","Current"))))))</f>
        <v/>
      </c>
      <c r="R39" s="12">
        <f>IF($A39="","",IF($B39="","Check: name missing",IF($E39="","Check: status missing",IF(OR($C39="",$D39=""),"Check: dates missing",IF(OR(NOT(ISNUMBER($C39)),NOT(ISNUMBER($D39))),"Check: date format",IF($D39&lt;$C39,"Check: date order",IF($E39="Active",IF(OR($F39="",$G39="",$H39="",$J39="",$K39="",$L39="",$M39="",$N39=""),"Check: active fields","Ready"),"Review")))))))</f>
        <v/>
      </c>
    </row>
    <row r="40" ht="33" customHeight="1">
      <c r="A40" s="15" t="n"/>
      <c r="B40" s="15" t="n"/>
      <c r="C40" s="22" t="n"/>
      <c r="D40" s="22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22" t="n"/>
      <c r="P40" s="23">
        <f>IF(OR($A40="",$O40=""),"",IFERROR($O40+'Assumptions'!$B$14,""))</f>
        <v/>
      </c>
      <c r="Q40" s="9">
        <f>IF($A40="","",IF($E40&lt;&gt;"Active","Not tracked",IF($O40="","Check: review date missing",IF(NOT(ISNUMBER($P40)),"Check: review date",IF($P40&lt;TODAY(),"Check: overdue",IF($P40&lt;=TODAY()+'Assumptions'!$B$15,"Check: due soon","Current"))))))</f>
        <v/>
      </c>
      <c r="R40" s="9">
        <f>IF($A40="","",IF($B40="","Check: name missing",IF($E40="","Check: status missing",IF(OR($C40="",$D40=""),"Check: dates missing",IF(OR(NOT(ISNUMBER($C40)),NOT(ISNUMBER($D40))),"Check: date format",IF($D40&lt;$C40,"Check: date order",IF($E40="Active",IF(OR($F40="",$G40="",$H40="",$J40="",$K40="",$L40="",$M40="",$N40=""),"Check: active fields","Ready"),"Review")))))))</f>
        <v/>
      </c>
    </row>
    <row r="41" ht="33" customHeight="1">
      <c r="A41" s="15" t="n"/>
      <c r="B41" s="15" t="n"/>
      <c r="C41" s="22" t="n"/>
      <c r="D41" s="22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22" t="n"/>
      <c r="P41" s="24">
        <f>IF(OR($A41="",$O41=""),"",IFERROR($O41+'Assumptions'!$B$14,""))</f>
        <v/>
      </c>
      <c r="Q41" s="12">
        <f>IF($A41="","",IF($E41&lt;&gt;"Active","Not tracked",IF($O41="","Check: review date missing",IF(NOT(ISNUMBER($P41)),"Check: review date",IF($P41&lt;TODAY(),"Check: overdue",IF($P41&lt;=TODAY()+'Assumptions'!$B$15,"Check: due soon","Current"))))))</f>
        <v/>
      </c>
      <c r="R41" s="12">
        <f>IF($A41="","",IF($B41="","Check: name missing",IF($E41="","Check: status missing",IF(OR($C41="",$D41=""),"Check: dates missing",IF(OR(NOT(ISNUMBER($C41)),NOT(ISNUMBER($D41))),"Check: date format",IF($D41&lt;$C41,"Check: date order",IF($E41="Active",IF(OR($F41="",$G41="",$H41="",$J41="",$K41="",$L41="",$M41="",$N41=""),"Check: active fields","Ready"),"Review")))))))</f>
        <v/>
      </c>
    </row>
    <row r="42" ht="33" customHeight="1">
      <c r="A42" s="15" t="n"/>
      <c r="B42" s="15" t="n"/>
      <c r="C42" s="22" t="n"/>
      <c r="D42" s="22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22" t="n"/>
      <c r="P42" s="23">
        <f>IF(OR($A42="",$O42=""),"",IFERROR($O42+'Assumptions'!$B$14,""))</f>
        <v/>
      </c>
      <c r="Q42" s="9">
        <f>IF($A42="","",IF($E42&lt;&gt;"Active","Not tracked",IF($O42="","Check: review date missing",IF(NOT(ISNUMBER($P42)),"Check: review date",IF($P42&lt;TODAY(),"Check: overdue",IF($P42&lt;=TODAY()+'Assumptions'!$B$15,"Check: due soon","Current"))))))</f>
        <v/>
      </c>
      <c r="R42" s="9">
        <f>IF($A42="","",IF($B42="","Check: name missing",IF($E42="","Check: status missing",IF(OR($C42="",$D42=""),"Check: dates missing",IF(OR(NOT(ISNUMBER($C42)),NOT(ISNUMBER($D42))),"Check: date format",IF($D42&lt;$C42,"Check: date order",IF($E42="Active",IF(OR($F42="",$G42="",$H42="",$J42="",$K42="",$L42="",$M42="",$N42=""),"Check: active fields","Ready"),"Review")))))))</f>
        <v/>
      </c>
    </row>
    <row r="43" ht="33" customHeight="1">
      <c r="A43" s="15" t="n"/>
      <c r="B43" s="15" t="n"/>
      <c r="C43" s="22" t="n"/>
      <c r="D43" s="22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22" t="n"/>
      <c r="P43" s="24">
        <f>IF(OR($A43="",$O43=""),"",IFERROR($O43+'Assumptions'!$B$14,""))</f>
        <v/>
      </c>
      <c r="Q43" s="12">
        <f>IF($A43="","",IF($E43&lt;&gt;"Active","Not tracked",IF($O43="","Check: review date missing",IF(NOT(ISNUMBER($P43)),"Check: review date",IF($P43&lt;TODAY(),"Check: overdue",IF($P43&lt;=TODAY()+'Assumptions'!$B$15,"Check: due soon","Current"))))))</f>
        <v/>
      </c>
      <c r="R43" s="12">
        <f>IF($A43="","",IF($B43="","Check: name missing",IF($E43="","Check: status missing",IF(OR($C43="",$D43=""),"Check: dates missing",IF(OR(NOT(ISNUMBER($C43)),NOT(ISNUMBER($D43))),"Check: date format",IF($D43&lt;$C43,"Check: date order",IF($E43="Active",IF(OR($F43="",$G43="",$H43="",$J43="",$K43="",$L43="",$M43="",$N43=""),"Check: active fields","Ready"),"Review")))))))</f>
        <v/>
      </c>
    </row>
    <row r="44" ht="33" customHeight="1">
      <c r="A44" s="15" t="n"/>
      <c r="B44" s="15" t="n"/>
      <c r="C44" s="22" t="n"/>
      <c r="D44" s="22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22" t="n"/>
      <c r="P44" s="23">
        <f>IF(OR($A44="",$O44=""),"",IFERROR($O44+'Assumptions'!$B$14,""))</f>
        <v/>
      </c>
      <c r="Q44" s="9">
        <f>IF($A44="","",IF($E44&lt;&gt;"Active","Not tracked",IF($O44="","Check: review date missing",IF(NOT(ISNUMBER($P44)),"Check: review date",IF($P44&lt;TODAY(),"Check: overdue",IF($P44&lt;=TODAY()+'Assumptions'!$B$15,"Check: due soon","Current"))))))</f>
        <v/>
      </c>
      <c r="R44" s="9">
        <f>IF($A44="","",IF($B44="","Check: name missing",IF($E44="","Check: status missing",IF(OR($C44="",$D44=""),"Check: dates missing",IF(OR(NOT(ISNUMBER($C44)),NOT(ISNUMBER($D44))),"Check: date format",IF($D44&lt;$C44,"Check: date order",IF($E44="Active",IF(OR($F44="",$G44="",$H44="",$J44="",$K44="",$L44="",$M44="",$N44=""),"Check: active fields","Ready"),"Review")))))))</f>
        <v/>
      </c>
    </row>
    <row r="45" ht="33" customHeight="1">
      <c r="A45" s="15" t="n"/>
      <c r="B45" s="15" t="n"/>
      <c r="C45" s="22" t="n"/>
      <c r="D45" s="22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22" t="n"/>
      <c r="P45" s="24">
        <f>IF(OR($A45="",$O45=""),"",IFERROR($O45+'Assumptions'!$B$14,""))</f>
        <v/>
      </c>
      <c r="Q45" s="12">
        <f>IF($A45="","",IF($E45&lt;&gt;"Active","Not tracked",IF($O45="","Check: review date missing",IF(NOT(ISNUMBER($P45)),"Check: review date",IF($P45&lt;TODAY(),"Check: overdue",IF($P45&lt;=TODAY()+'Assumptions'!$B$15,"Check: due soon","Current"))))))</f>
        <v/>
      </c>
      <c r="R45" s="12">
        <f>IF($A45="","",IF($B45="","Check: name missing",IF($E45="","Check: status missing",IF(OR($C45="",$D45=""),"Check: dates missing",IF(OR(NOT(ISNUMBER($C45)),NOT(ISNUMBER($D45))),"Check: date format",IF($D45&lt;$C45,"Check: date order",IF($E45="Active",IF(OR($F45="",$G45="",$H45="",$J45="",$K45="",$L45="",$M45="",$N45=""),"Check: active fields","Ready"),"Review")))))))</f>
        <v/>
      </c>
    </row>
    <row r="46" ht="33" customHeight="1">
      <c r="A46" s="15" t="n"/>
      <c r="B46" s="15" t="n"/>
      <c r="C46" s="22" t="n"/>
      <c r="D46" s="22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22" t="n"/>
      <c r="P46" s="23">
        <f>IF(OR($A46="",$O46=""),"",IFERROR($O46+'Assumptions'!$B$14,""))</f>
        <v/>
      </c>
      <c r="Q46" s="9">
        <f>IF($A46="","",IF($E46&lt;&gt;"Active","Not tracked",IF($O46="","Check: review date missing",IF(NOT(ISNUMBER($P46)),"Check: review date",IF($P46&lt;TODAY(),"Check: overdue",IF($P46&lt;=TODAY()+'Assumptions'!$B$15,"Check: due soon","Current"))))))</f>
        <v/>
      </c>
      <c r="R46" s="9">
        <f>IF($A46="","",IF($B46="","Check: name missing",IF($E46="","Check: status missing",IF(OR($C46="",$D46=""),"Check: dates missing",IF(OR(NOT(ISNUMBER($C46)),NOT(ISNUMBER($D46))),"Check: date format",IF($D46&lt;$C46,"Check: date order",IF($E46="Active",IF(OR($F46="",$G46="",$H46="",$J46="",$K46="",$L46="",$M46="",$N46=""),"Check: active fields","Ready"),"Review")))))))</f>
        <v/>
      </c>
    </row>
    <row r="47" ht="33" customHeight="1">
      <c r="A47" s="15" t="n"/>
      <c r="B47" s="15" t="n"/>
      <c r="C47" s="22" t="n"/>
      <c r="D47" s="22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22" t="n"/>
      <c r="P47" s="24">
        <f>IF(OR($A47="",$O47=""),"",IFERROR($O47+'Assumptions'!$B$14,""))</f>
        <v/>
      </c>
      <c r="Q47" s="12">
        <f>IF($A47="","",IF($E47&lt;&gt;"Active","Not tracked",IF($O47="","Check: review date missing",IF(NOT(ISNUMBER($P47)),"Check: review date",IF($P47&lt;TODAY(),"Check: overdue",IF($P47&lt;=TODAY()+'Assumptions'!$B$15,"Check: due soon","Current"))))))</f>
        <v/>
      </c>
      <c r="R47" s="12">
        <f>IF($A47="","",IF($B47="","Check: name missing",IF($E47="","Check: status missing",IF(OR($C47="",$D47=""),"Check: dates missing",IF(OR(NOT(ISNUMBER($C47)),NOT(ISNUMBER($D47))),"Check: date format",IF($D47&lt;$C47,"Check: date order",IF($E47="Active",IF(OR($F47="",$G47="",$H47="",$J47="",$K47="",$L47="",$M47="",$N47=""),"Check: active fields","Ready"),"Review")))))))</f>
        <v/>
      </c>
    </row>
    <row r="48" ht="33" customHeight="1">
      <c r="A48" s="15" t="n"/>
      <c r="B48" s="15" t="n"/>
      <c r="C48" s="22" t="n"/>
      <c r="D48" s="22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22" t="n"/>
      <c r="P48" s="23">
        <f>IF(OR($A48="",$O48=""),"",IFERROR($O48+'Assumptions'!$B$14,""))</f>
        <v/>
      </c>
      <c r="Q48" s="9">
        <f>IF($A48="","",IF($E48&lt;&gt;"Active","Not tracked",IF($O48="","Check: review date missing",IF(NOT(ISNUMBER($P48)),"Check: review date",IF($P48&lt;TODAY(),"Check: overdue",IF($P48&lt;=TODAY()+'Assumptions'!$B$15,"Check: due soon","Current"))))))</f>
        <v/>
      </c>
      <c r="R48" s="9">
        <f>IF($A48="","",IF($B48="","Check: name missing",IF($E48="","Check: status missing",IF(OR($C48="",$D48=""),"Check: dates missing",IF(OR(NOT(ISNUMBER($C48)),NOT(ISNUMBER($D48))),"Check: date format",IF($D48&lt;$C48,"Check: date order",IF($E48="Active",IF(OR($F48="",$G48="",$H48="",$J48="",$K48="",$L48="",$M48="",$N48=""),"Check: active fields","Ready"),"Review")))))))</f>
        <v/>
      </c>
    </row>
    <row r="49" ht="33" customHeight="1">
      <c r="A49" s="15" t="n"/>
      <c r="B49" s="15" t="n"/>
      <c r="C49" s="22" t="n"/>
      <c r="D49" s="22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22" t="n"/>
      <c r="P49" s="24">
        <f>IF(OR($A49="",$O49=""),"",IFERROR($O49+'Assumptions'!$B$14,""))</f>
        <v/>
      </c>
      <c r="Q49" s="12">
        <f>IF($A49="","",IF($E49&lt;&gt;"Active","Not tracked",IF($O49="","Check: review date missing",IF(NOT(ISNUMBER($P49)),"Check: review date",IF($P49&lt;TODAY(),"Check: overdue",IF($P49&lt;=TODAY()+'Assumptions'!$B$15,"Check: due soon","Current"))))))</f>
        <v/>
      </c>
      <c r="R49" s="12">
        <f>IF($A49="","",IF($B49="","Check: name missing",IF($E49="","Check: status missing",IF(OR($C49="",$D49=""),"Check: dates missing",IF(OR(NOT(ISNUMBER($C49)),NOT(ISNUMBER($D49))),"Check: date format",IF($D49&lt;$C49,"Check: date order",IF($E49="Active",IF(OR($F49="",$G49="",$H49="",$J49="",$K49="",$L49="",$M49="",$N49=""),"Check: active fields","Ready"),"Review")))))))</f>
        <v/>
      </c>
    </row>
    <row r="50" ht="33" customHeight="1">
      <c r="A50" s="15" t="n"/>
      <c r="B50" s="15" t="n"/>
      <c r="C50" s="22" t="n"/>
      <c r="D50" s="22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22" t="n"/>
      <c r="P50" s="23">
        <f>IF(OR($A50="",$O50=""),"",IFERROR($O50+'Assumptions'!$B$14,""))</f>
        <v/>
      </c>
      <c r="Q50" s="9">
        <f>IF($A50="","",IF($E50&lt;&gt;"Active","Not tracked",IF($O50="","Check: review date missing",IF(NOT(ISNUMBER($P50)),"Check: review date",IF($P50&lt;TODAY(),"Check: overdue",IF($P50&lt;=TODAY()+'Assumptions'!$B$15,"Check: due soon","Current"))))))</f>
        <v/>
      </c>
      <c r="R50" s="9">
        <f>IF($A50="","",IF($B50="","Check: name missing",IF($E50="","Check: status missing",IF(OR($C50="",$D50=""),"Check: dates missing",IF(OR(NOT(ISNUMBER($C50)),NOT(ISNUMBER($D50))),"Check: date format",IF($D50&lt;$C50,"Check: date order",IF($E50="Active",IF(OR($F50="",$G50="",$H50="",$J50="",$K50="",$L50="",$M50="",$N50=""),"Check: active fields","Ready"),"Review")))))))</f>
        <v/>
      </c>
    </row>
    <row r="51" ht="33" customHeight="1">
      <c r="A51" s="15" t="n"/>
      <c r="B51" s="15" t="n"/>
      <c r="C51" s="22" t="n"/>
      <c r="D51" s="22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22" t="n"/>
      <c r="P51" s="24">
        <f>IF(OR($A51="",$O51=""),"",IFERROR($O51+'Assumptions'!$B$14,""))</f>
        <v/>
      </c>
      <c r="Q51" s="12">
        <f>IF($A51="","",IF($E51&lt;&gt;"Active","Not tracked",IF($O51="","Check: review date missing",IF(NOT(ISNUMBER($P51)),"Check: review date",IF($P51&lt;TODAY(),"Check: overdue",IF($P51&lt;=TODAY()+'Assumptions'!$B$15,"Check: due soon","Current"))))))</f>
        <v/>
      </c>
      <c r="R51" s="12">
        <f>IF($A51="","",IF($B51="","Check: name missing",IF($E51="","Check: status missing",IF(OR($C51="",$D51=""),"Check: dates missing",IF(OR(NOT(ISNUMBER($C51)),NOT(ISNUMBER($D51))),"Check: date format",IF($D51&lt;$C51,"Check: date order",IF($E51="Active",IF(OR($F51="",$G51="",$H51="",$J51="",$K51="",$L51="",$M51="",$N51=""),"Check: active fields","Ready"),"Review")))))))</f>
        <v/>
      </c>
    </row>
    <row r="52" ht="33" customHeight="1">
      <c r="A52" s="15" t="n"/>
      <c r="B52" s="15" t="n"/>
      <c r="C52" s="22" t="n"/>
      <c r="D52" s="22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22" t="n"/>
      <c r="P52" s="23">
        <f>IF(OR($A52="",$O52=""),"",IFERROR($O52+'Assumptions'!$B$14,""))</f>
        <v/>
      </c>
      <c r="Q52" s="9">
        <f>IF($A52="","",IF($E52&lt;&gt;"Active","Not tracked",IF($O52="","Check: review date missing",IF(NOT(ISNUMBER($P52)),"Check: review date",IF($P52&lt;TODAY(),"Check: overdue",IF($P52&lt;=TODAY()+'Assumptions'!$B$15,"Check: due soon","Current"))))))</f>
        <v/>
      </c>
      <c r="R52" s="9">
        <f>IF($A52="","",IF($B52="","Check: name missing",IF($E52="","Check: status missing",IF(OR($C52="",$D52=""),"Check: dates missing",IF(OR(NOT(ISNUMBER($C52)),NOT(ISNUMBER($D52))),"Check: date format",IF($D52&lt;$C52,"Check: date order",IF($E52="Active",IF(OR($F52="",$G52="",$H52="",$J52="",$K52="",$L52="",$M52="",$N52=""),"Check: active fields","Ready"),"Review")))))))</f>
        <v/>
      </c>
    </row>
    <row r="53" ht="33" customHeight="1">
      <c r="A53" s="15" t="n"/>
      <c r="B53" s="15" t="n"/>
      <c r="C53" s="22" t="n"/>
      <c r="D53" s="22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22" t="n"/>
      <c r="P53" s="24">
        <f>IF(OR($A53="",$O53=""),"",IFERROR($O53+'Assumptions'!$B$14,""))</f>
        <v/>
      </c>
      <c r="Q53" s="12">
        <f>IF($A53="","",IF($E53&lt;&gt;"Active","Not tracked",IF($O53="","Check: review date missing",IF(NOT(ISNUMBER($P53)),"Check: review date",IF($P53&lt;TODAY(),"Check: overdue",IF($P53&lt;=TODAY()+'Assumptions'!$B$15,"Check: due soon","Current"))))))</f>
        <v/>
      </c>
      <c r="R53" s="12">
        <f>IF($A53="","",IF($B53="","Check: name missing",IF($E53="","Check: status missing",IF(OR($C53="",$D53=""),"Check: dates missing",IF(OR(NOT(ISNUMBER($C53)),NOT(ISNUMBER($D53))),"Check: date format",IF($D53&lt;$C53,"Check: date order",IF($E53="Active",IF(OR($F53="",$G53="",$H53="",$J53="",$K53="",$L53="",$M53="",$N53=""),"Check: active fields","Ready"),"Review")))))))</f>
        <v/>
      </c>
    </row>
    <row r="54" ht="33" customHeight="1">
      <c r="A54" s="15" t="n"/>
      <c r="B54" s="15" t="n"/>
      <c r="C54" s="22" t="n"/>
      <c r="D54" s="22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22" t="n"/>
      <c r="P54" s="23">
        <f>IF(OR($A54="",$O54=""),"",IFERROR($O54+'Assumptions'!$B$14,""))</f>
        <v/>
      </c>
      <c r="Q54" s="9">
        <f>IF($A54="","",IF($E54&lt;&gt;"Active","Not tracked",IF($O54="","Check: review date missing",IF(NOT(ISNUMBER($P54)),"Check: review date",IF($P54&lt;TODAY(),"Check: overdue",IF($P54&lt;=TODAY()+'Assumptions'!$B$15,"Check: due soon","Current"))))))</f>
        <v/>
      </c>
      <c r="R54" s="9">
        <f>IF($A54="","",IF($B54="","Check: name missing",IF($E54="","Check: status missing",IF(OR($C54="",$D54=""),"Check: dates missing",IF(OR(NOT(ISNUMBER($C54)),NOT(ISNUMBER($D54))),"Check: date format",IF($D54&lt;$C54,"Check: date order",IF($E54="Active",IF(OR($F54="",$G54="",$H54="",$J54="",$K54="",$L54="",$M54="",$N54=""),"Check: active fields","Ready"),"Review")))))))</f>
        <v/>
      </c>
    </row>
    <row r="55" ht="33" customHeight="1">
      <c r="A55" s="15" t="n"/>
      <c r="B55" s="15" t="n"/>
      <c r="C55" s="22" t="n"/>
      <c r="D55" s="22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22" t="n"/>
      <c r="P55" s="24">
        <f>IF(OR($A55="",$O55=""),"",IFERROR($O55+'Assumptions'!$B$14,""))</f>
        <v/>
      </c>
      <c r="Q55" s="12">
        <f>IF($A55="","",IF($E55&lt;&gt;"Active","Not tracked",IF($O55="","Check: review date missing",IF(NOT(ISNUMBER($P55)),"Check: review date",IF($P55&lt;TODAY(),"Check: overdue",IF($P55&lt;=TODAY()+'Assumptions'!$B$15,"Check: due soon","Current"))))))</f>
        <v/>
      </c>
      <c r="R55" s="12">
        <f>IF($A55="","",IF($B55="","Check: name missing",IF($E55="","Check: status missing",IF(OR($C55="",$D55=""),"Check: dates missing",IF(OR(NOT(ISNUMBER($C55)),NOT(ISNUMBER($D55))),"Check: date format",IF($D55&lt;$C55,"Check: date order",IF($E55="Active",IF(OR($F55="",$G55="",$H55="",$J55="",$K55="",$L55="",$M55="",$N55=""),"Check: active fields","Ready"),"Review")))))))</f>
        <v/>
      </c>
    </row>
    <row r="56" ht="33" customHeight="1">
      <c r="A56" s="15" t="n"/>
      <c r="B56" s="15" t="n"/>
      <c r="C56" s="22" t="n"/>
      <c r="D56" s="22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22" t="n"/>
      <c r="P56" s="23">
        <f>IF(OR($A56="",$O56=""),"",IFERROR($O56+'Assumptions'!$B$14,""))</f>
        <v/>
      </c>
      <c r="Q56" s="9">
        <f>IF($A56="","",IF($E56&lt;&gt;"Active","Not tracked",IF($O56="","Check: review date missing",IF(NOT(ISNUMBER($P56)),"Check: review date",IF($P56&lt;TODAY(),"Check: overdue",IF($P56&lt;=TODAY()+'Assumptions'!$B$15,"Check: due soon","Current"))))))</f>
        <v/>
      </c>
      <c r="R56" s="9">
        <f>IF($A56="","",IF($B56="","Check: name missing",IF($E56="","Check: status missing",IF(OR($C56="",$D56=""),"Check: dates missing",IF(OR(NOT(ISNUMBER($C56)),NOT(ISNUMBER($D56))),"Check: date format",IF($D56&lt;$C56,"Check: date order",IF($E56="Active",IF(OR($F56="",$G56="",$H56="",$J56="",$K56="",$L56="",$M56="",$N56=""),"Check: active fields","Ready"),"Review")))))))</f>
        <v/>
      </c>
    </row>
    <row r="57" ht="33" customHeight="1">
      <c r="A57" s="15" t="n"/>
      <c r="B57" s="15" t="n"/>
      <c r="C57" s="22" t="n"/>
      <c r="D57" s="22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22" t="n"/>
      <c r="P57" s="24">
        <f>IF(OR($A57="",$O57=""),"",IFERROR($O57+'Assumptions'!$B$14,""))</f>
        <v/>
      </c>
      <c r="Q57" s="12">
        <f>IF($A57="","",IF($E57&lt;&gt;"Active","Not tracked",IF($O57="","Check: review date missing",IF(NOT(ISNUMBER($P57)),"Check: review date",IF($P57&lt;TODAY(),"Check: overdue",IF($P57&lt;=TODAY()+'Assumptions'!$B$15,"Check: due soon","Current"))))))</f>
        <v/>
      </c>
      <c r="R57" s="12">
        <f>IF($A57="","",IF($B57="","Check: name missing",IF($E57="","Check: status missing",IF(OR($C57="",$D57=""),"Check: dates missing",IF(OR(NOT(ISNUMBER($C57)),NOT(ISNUMBER($D57))),"Check: date format",IF($D57&lt;$C57,"Check: date order",IF($E57="Active",IF(OR($F57="",$G57="",$H57="",$J57="",$K57="",$L57="",$M57="",$N57=""),"Check: active fields","Ready"),"Review")))))))</f>
        <v/>
      </c>
    </row>
    <row r="58" ht="33" customHeight="1">
      <c r="A58" s="15" t="n"/>
      <c r="B58" s="15" t="n"/>
      <c r="C58" s="22" t="n"/>
      <c r="D58" s="22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22" t="n"/>
      <c r="P58" s="23">
        <f>IF(OR($A58="",$O58=""),"",IFERROR($O58+'Assumptions'!$B$14,""))</f>
        <v/>
      </c>
      <c r="Q58" s="9">
        <f>IF($A58="","",IF($E58&lt;&gt;"Active","Not tracked",IF($O58="","Check: review date missing",IF(NOT(ISNUMBER($P58)),"Check: review date",IF($P58&lt;TODAY(),"Check: overdue",IF($P58&lt;=TODAY()+'Assumptions'!$B$15,"Check: due soon","Current"))))))</f>
        <v/>
      </c>
      <c r="R58" s="9">
        <f>IF($A58="","",IF($B58="","Check: name missing",IF($E58="","Check: status missing",IF(OR($C58="",$D58=""),"Check: dates missing",IF(OR(NOT(ISNUMBER($C58)),NOT(ISNUMBER($D58))),"Check: date format",IF($D58&lt;$C58,"Check: date order",IF($E58="Active",IF(OR($F58="",$G58="",$H58="",$J58="",$K58="",$L58="",$M58="",$N58=""),"Check: active fields","Ready"),"Review")))))))</f>
        <v/>
      </c>
    </row>
    <row r="59" ht="33" customHeight="1">
      <c r="A59" s="15" t="n"/>
      <c r="B59" s="15" t="n"/>
      <c r="C59" s="22" t="n"/>
      <c r="D59" s="22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22" t="n"/>
      <c r="P59" s="24">
        <f>IF(OR($A59="",$O59=""),"",IFERROR($O59+'Assumptions'!$B$14,""))</f>
        <v/>
      </c>
      <c r="Q59" s="12">
        <f>IF($A59="","",IF($E59&lt;&gt;"Active","Not tracked",IF($O59="","Check: review date missing",IF(NOT(ISNUMBER($P59)),"Check: review date",IF($P59&lt;TODAY(),"Check: overdue",IF($P59&lt;=TODAY()+'Assumptions'!$B$15,"Check: due soon","Current"))))))</f>
        <v/>
      </c>
      <c r="R59" s="12">
        <f>IF($A59="","",IF($B59="","Check: name missing",IF($E59="","Check: status missing",IF(OR($C59="",$D59=""),"Check: dates missing",IF(OR(NOT(ISNUMBER($C59)),NOT(ISNUMBER($D59))),"Check: date format",IF($D59&lt;$C59,"Check: date order",IF($E59="Active",IF(OR($F59="",$G59="",$H59="",$J59="",$K59="",$L59="",$M59="",$N59=""),"Check: active fields","Ready"),"Review")))))))</f>
        <v/>
      </c>
    </row>
    <row r="60" ht="33" customHeight="1">
      <c r="A60" s="15" t="n"/>
      <c r="B60" s="15" t="n"/>
      <c r="C60" s="22" t="n"/>
      <c r="D60" s="22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22" t="n"/>
      <c r="P60" s="23">
        <f>IF(OR($A60="",$O60=""),"",IFERROR($O60+'Assumptions'!$B$14,""))</f>
        <v/>
      </c>
      <c r="Q60" s="9">
        <f>IF($A60="","",IF($E60&lt;&gt;"Active","Not tracked",IF($O60="","Check: review date missing",IF(NOT(ISNUMBER($P60)),"Check: review date",IF($P60&lt;TODAY(),"Check: overdue",IF($P60&lt;=TODAY()+'Assumptions'!$B$15,"Check: due soon","Current"))))))</f>
        <v/>
      </c>
      <c r="R60" s="9">
        <f>IF($A60="","",IF($B60="","Check: name missing",IF($E60="","Check: status missing",IF(OR($C60="",$D60=""),"Check: dates missing",IF(OR(NOT(ISNUMBER($C60)),NOT(ISNUMBER($D60))),"Check: date format",IF($D60&lt;$C60,"Check: date order",IF($E60="Active",IF(OR($F60="",$G60="",$H60="",$J60="",$K60="",$L60="",$M60="",$N60=""),"Check: active fields","Ready"),"Review")))))))</f>
        <v/>
      </c>
    </row>
    <row r="61" ht="33" customHeight="1">
      <c r="A61" s="15" t="n"/>
      <c r="B61" s="15" t="n"/>
      <c r="C61" s="22" t="n"/>
      <c r="D61" s="22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22" t="n"/>
      <c r="P61" s="24">
        <f>IF(OR($A61="",$O61=""),"",IFERROR($O61+'Assumptions'!$B$14,""))</f>
        <v/>
      </c>
      <c r="Q61" s="12">
        <f>IF($A61="","",IF($E61&lt;&gt;"Active","Not tracked",IF($O61="","Check: review date missing",IF(NOT(ISNUMBER($P61)),"Check: review date",IF($P61&lt;TODAY(),"Check: overdue",IF($P61&lt;=TODAY()+'Assumptions'!$B$15,"Check: due soon","Current"))))))</f>
        <v/>
      </c>
      <c r="R61" s="12">
        <f>IF($A61="","",IF($B61="","Check: name missing",IF($E61="","Check: status missing",IF(OR($C61="",$D61=""),"Check: dates missing",IF(OR(NOT(ISNUMBER($C61)),NOT(ISNUMBER($D61))),"Check: date format",IF($D61&lt;$C61,"Check: date order",IF($E61="Active",IF(OR($F61="",$G61="",$H61="",$J61="",$K61="",$L61="",$M61="",$N61=""),"Check: active fields","Ready"),"Review")))))))</f>
        <v/>
      </c>
    </row>
    <row r="62" ht="33" customHeight="1">
      <c r="A62" s="15" t="n"/>
      <c r="B62" s="15" t="n"/>
      <c r="C62" s="22" t="n"/>
      <c r="D62" s="22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22" t="n"/>
      <c r="P62" s="23">
        <f>IF(OR($A62="",$O62=""),"",IFERROR($O62+'Assumptions'!$B$14,""))</f>
        <v/>
      </c>
      <c r="Q62" s="9">
        <f>IF($A62="","",IF($E62&lt;&gt;"Active","Not tracked",IF($O62="","Check: review date missing",IF(NOT(ISNUMBER($P62)),"Check: review date",IF($P62&lt;TODAY(),"Check: overdue",IF($P62&lt;=TODAY()+'Assumptions'!$B$15,"Check: due soon","Current"))))))</f>
        <v/>
      </c>
      <c r="R62" s="9">
        <f>IF($A62="","",IF($B62="","Check: name missing",IF($E62="","Check: status missing",IF(OR($C62="",$D62=""),"Check: dates missing",IF(OR(NOT(ISNUMBER($C62)),NOT(ISNUMBER($D62))),"Check: date format",IF($D62&lt;$C62,"Check: date order",IF($E62="Active",IF(OR($F62="",$G62="",$H62="",$J62="",$K62="",$L62="",$M62="",$N62=""),"Check: active fields","Ready"),"Review")))))))</f>
        <v/>
      </c>
    </row>
    <row r="63" ht="33" customHeight="1">
      <c r="A63" s="15" t="n"/>
      <c r="B63" s="15" t="n"/>
      <c r="C63" s="22" t="n"/>
      <c r="D63" s="22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22" t="n"/>
      <c r="P63" s="24">
        <f>IF(OR($A63="",$O63=""),"",IFERROR($O63+'Assumptions'!$B$14,""))</f>
        <v/>
      </c>
      <c r="Q63" s="12">
        <f>IF($A63="","",IF($E63&lt;&gt;"Active","Not tracked",IF($O63="","Check: review date missing",IF(NOT(ISNUMBER($P63)),"Check: review date",IF($P63&lt;TODAY(),"Check: overdue",IF($P63&lt;=TODAY()+'Assumptions'!$B$15,"Check: due soon","Current"))))))</f>
        <v/>
      </c>
      <c r="R63" s="12">
        <f>IF($A63="","",IF($B63="","Check: name missing",IF($E63="","Check: status missing",IF(OR($C63="",$D63=""),"Check: dates missing",IF(OR(NOT(ISNUMBER($C63)),NOT(ISNUMBER($D63))),"Check: date format",IF($D63&lt;$C63,"Check: date order",IF($E63="Active",IF(OR($F63="",$G63="",$H63="",$J63="",$K63="",$L63="",$M63="",$N63=""),"Check: active fields","Ready"),"Review")))))))</f>
        <v/>
      </c>
    </row>
    <row r="64" ht="33" customHeight="1">
      <c r="A64" s="15" t="n"/>
      <c r="B64" s="15" t="n"/>
      <c r="C64" s="22" t="n"/>
      <c r="D64" s="22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22" t="n"/>
      <c r="P64" s="23">
        <f>IF(OR($A64="",$O64=""),"",IFERROR($O64+'Assumptions'!$B$14,""))</f>
        <v/>
      </c>
      <c r="Q64" s="9">
        <f>IF($A64="","",IF($E64&lt;&gt;"Active","Not tracked",IF($O64="","Check: review date missing",IF(NOT(ISNUMBER($P64)),"Check: review date",IF($P64&lt;TODAY(),"Check: overdue",IF($P64&lt;=TODAY()+'Assumptions'!$B$15,"Check: due soon","Current"))))))</f>
        <v/>
      </c>
      <c r="R64" s="9">
        <f>IF($A64="","",IF($B64="","Check: name missing",IF($E64="","Check: status missing",IF(OR($C64="",$D64=""),"Check: dates missing",IF(OR(NOT(ISNUMBER($C64)),NOT(ISNUMBER($D64))),"Check: date format",IF($D64&lt;$C64,"Check: date order",IF($E64="Active",IF(OR($F64="",$G64="",$H64="",$J64="",$K64="",$L64="",$M64="",$N64=""),"Check: active fields","Ready"),"Review")))))))</f>
        <v/>
      </c>
    </row>
    <row r="65" ht="33" customHeight="1">
      <c r="A65" s="15" t="n"/>
      <c r="B65" s="15" t="n"/>
      <c r="C65" s="22" t="n"/>
      <c r="D65" s="22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22" t="n"/>
      <c r="P65" s="24">
        <f>IF(OR($A65="",$O65=""),"",IFERROR($O65+'Assumptions'!$B$14,""))</f>
        <v/>
      </c>
      <c r="Q65" s="12">
        <f>IF($A65="","",IF($E65&lt;&gt;"Active","Not tracked",IF($O65="","Check: review date missing",IF(NOT(ISNUMBER($P65)),"Check: review date",IF($P65&lt;TODAY(),"Check: overdue",IF($P65&lt;=TODAY()+'Assumptions'!$B$15,"Check: due soon","Current"))))))</f>
        <v/>
      </c>
      <c r="R65" s="12">
        <f>IF($A65="","",IF($B65="","Check: name missing",IF($E65="","Check: status missing",IF(OR($C65="",$D65=""),"Check: dates missing",IF(OR(NOT(ISNUMBER($C65)),NOT(ISNUMBER($D65))),"Check: date format",IF($D65&lt;$C65,"Check: date order",IF($E65="Active",IF(OR($F65="",$G65="",$H65="",$J65="",$K65="",$L65="",$M65="",$N65=""),"Check: active fields","Ready"),"Review")))))))</f>
        <v/>
      </c>
    </row>
    <row r="66" ht="33" customHeight="1">
      <c r="A66" s="15" t="n"/>
      <c r="B66" s="15" t="n"/>
      <c r="C66" s="22" t="n"/>
      <c r="D66" s="22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22" t="n"/>
      <c r="P66" s="23">
        <f>IF(OR($A66="",$O66=""),"",IFERROR($O66+'Assumptions'!$B$14,""))</f>
        <v/>
      </c>
      <c r="Q66" s="9">
        <f>IF($A66="","",IF($E66&lt;&gt;"Active","Not tracked",IF($O66="","Check: review date missing",IF(NOT(ISNUMBER($P66)),"Check: review date",IF($P66&lt;TODAY(),"Check: overdue",IF($P66&lt;=TODAY()+'Assumptions'!$B$15,"Check: due soon","Current"))))))</f>
        <v/>
      </c>
      <c r="R66" s="9">
        <f>IF($A66="","",IF($B66="","Check: name missing",IF($E66="","Check: status missing",IF(OR($C66="",$D66=""),"Check: dates missing",IF(OR(NOT(ISNUMBER($C66)),NOT(ISNUMBER($D66))),"Check: date format",IF($D66&lt;$C66,"Check: date order",IF($E66="Active",IF(OR($F66="",$G66="",$H66="",$J66="",$K66="",$L66="",$M66="",$N66=""),"Check: active fields","Ready"),"Review")))))))</f>
        <v/>
      </c>
    </row>
    <row r="67" ht="33" customHeight="1">
      <c r="A67" s="15" t="n"/>
      <c r="B67" s="15" t="n"/>
      <c r="C67" s="22" t="n"/>
      <c r="D67" s="22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22" t="n"/>
      <c r="P67" s="24">
        <f>IF(OR($A67="",$O67=""),"",IFERROR($O67+'Assumptions'!$B$14,""))</f>
        <v/>
      </c>
      <c r="Q67" s="12">
        <f>IF($A67="","",IF($E67&lt;&gt;"Active","Not tracked",IF($O67="","Check: review date missing",IF(NOT(ISNUMBER($P67)),"Check: review date",IF($P67&lt;TODAY(),"Check: overdue",IF($P67&lt;=TODAY()+'Assumptions'!$B$15,"Check: due soon","Current"))))))</f>
        <v/>
      </c>
      <c r="R67" s="12">
        <f>IF($A67="","",IF($B67="","Check: name missing",IF($E67="","Check: status missing",IF(OR($C67="",$D67=""),"Check: dates missing",IF(OR(NOT(ISNUMBER($C67)),NOT(ISNUMBER($D67))),"Check: date format",IF($D67&lt;$C67,"Check: date order",IF($E67="Active",IF(OR($F67="",$G67="",$H67="",$J67="",$K67="",$L67="",$M67="",$N67=""),"Check: active fields","Ready"),"Review")))))))</f>
        <v/>
      </c>
    </row>
    <row r="68" ht="33" customHeight="1">
      <c r="A68" s="15" t="n"/>
      <c r="B68" s="15" t="n"/>
      <c r="C68" s="22" t="n"/>
      <c r="D68" s="22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22" t="n"/>
      <c r="P68" s="23">
        <f>IF(OR($A68="",$O68=""),"",IFERROR($O68+'Assumptions'!$B$14,""))</f>
        <v/>
      </c>
      <c r="Q68" s="9">
        <f>IF($A68="","",IF($E68&lt;&gt;"Active","Not tracked",IF($O68="","Check: review date missing",IF(NOT(ISNUMBER($P68)),"Check: review date",IF($P68&lt;TODAY(),"Check: overdue",IF($P68&lt;=TODAY()+'Assumptions'!$B$15,"Check: due soon","Current"))))))</f>
        <v/>
      </c>
      <c r="R68" s="9">
        <f>IF($A68="","",IF($B68="","Check: name missing",IF($E68="","Check: status missing",IF(OR($C68="",$D68=""),"Check: dates missing",IF(OR(NOT(ISNUMBER($C68)),NOT(ISNUMBER($D68))),"Check: date format",IF($D68&lt;$C68,"Check: date order",IF($E68="Active",IF(OR($F68="",$G68="",$H68="",$J68="",$K68="",$L68="",$M68="",$N68=""),"Check: active fields","Ready"),"Review")))))))</f>
        <v/>
      </c>
    </row>
    <row r="69" ht="33" customHeight="1">
      <c r="A69" s="15" t="n"/>
      <c r="B69" s="15" t="n"/>
      <c r="C69" s="22" t="n"/>
      <c r="D69" s="22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22" t="n"/>
      <c r="P69" s="24">
        <f>IF(OR($A69="",$O69=""),"",IFERROR($O69+'Assumptions'!$B$14,""))</f>
        <v/>
      </c>
      <c r="Q69" s="12">
        <f>IF($A69="","",IF($E69&lt;&gt;"Active","Not tracked",IF($O69="","Check: review date missing",IF(NOT(ISNUMBER($P69)),"Check: review date",IF($P69&lt;TODAY(),"Check: overdue",IF($P69&lt;=TODAY()+'Assumptions'!$B$15,"Check: due soon","Current"))))))</f>
        <v/>
      </c>
      <c r="R69" s="12">
        <f>IF($A69="","",IF($B69="","Check: name missing",IF($E69="","Check: status missing",IF(OR($C69="",$D69=""),"Check: dates missing",IF(OR(NOT(ISNUMBER($C69)),NOT(ISNUMBER($D69))),"Check: date format",IF($D69&lt;$C69,"Check: date order",IF($E69="Active",IF(OR($F69="",$G69="",$H69="",$J69="",$K69="",$L69="",$M69="",$N69=""),"Check: active fields","Ready"),"Review")))))))</f>
        <v/>
      </c>
    </row>
    <row r="70" ht="33" customHeight="1">
      <c r="A70" s="15" t="n"/>
      <c r="B70" s="15" t="n"/>
      <c r="C70" s="22" t="n"/>
      <c r="D70" s="22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22" t="n"/>
      <c r="P70" s="23">
        <f>IF(OR($A70="",$O70=""),"",IFERROR($O70+'Assumptions'!$B$14,""))</f>
        <v/>
      </c>
      <c r="Q70" s="9">
        <f>IF($A70="","",IF($E70&lt;&gt;"Active","Not tracked",IF($O70="","Check: review date missing",IF(NOT(ISNUMBER($P70)),"Check: review date",IF($P70&lt;TODAY(),"Check: overdue",IF($P70&lt;=TODAY()+'Assumptions'!$B$15,"Check: due soon","Current"))))))</f>
        <v/>
      </c>
      <c r="R70" s="9">
        <f>IF($A70="","",IF($B70="","Check: name missing",IF($E70="","Check: status missing",IF(OR($C70="",$D70=""),"Check: dates missing",IF(OR(NOT(ISNUMBER($C70)),NOT(ISNUMBER($D70))),"Check: date format",IF($D70&lt;$C70,"Check: date order",IF($E70="Active",IF(OR($F70="",$G70="",$H70="",$J70="",$K70="",$L70="",$M70="",$N70=""),"Check: active fields","Ready"),"Review")))))))</f>
        <v/>
      </c>
    </row>
    <row r="71" ht="33" customHeight="1">
      <c r="A71" s="15" t="n"/>
      <c r="B71" s="15" t="n"/>
      <c r="C71" s="22" t="n"/>
      <c r="D71" s="22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22" t="n"/>
      <c r="P71" s="24">
        <f>IF(OR($A71="",$O71=""),"",IFERROR($O71+'Assumptions'!$B$14,""))</f>
        <v/>
      </c>
      <c r="Q71" s="12">
        <f>IF($A71="","",IF($E71&lt;&gt;"Active","Not tracked",IF($O71="","Check: review date missing",IF(NOT(ISNUMBER($P71)),"Check: review date",IF($P71&lt;TODAY(),"Check: overdue",IF($P71&lt;=TODAY()+'Assumptions'!$B$15,"Check: due soon","Current"))))))</f>
        <v/>
      </c>
      <c r="R71" s="12">
        <f>IF($A71="","",IF($B71="","Check: name missing",IF($E71="","Check: status missing",IF(OR($C71="",$D71=""),"Check: dates missing",IF(OR(NOT(ISNUMBER($C71)),NOT(ISNUMBER($D71))),"Check: date format",IF($D71&lt;$C71,"Check: date order",IF($E71="Active",IF(OR($F71="",$G71="",$H71="",$J71="",$K71="",$L71="",$M71="",$N71=""),"Check: active fields","Ready"),"Review")))))))</f>
        <v/>
      </c>
    </row>
    <row r="72" ht="33" customHeight="1">
      <c r="A72" s="15" t="n"/>
      <c r="B72" s="15" t="n"/>
      <c r="C72" s="22" t="n"/>
      <c r="D72" s="22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22" t="n"/>
      <c r="P72" s="23">
        <f>IF(OR($A72="",$O72=""),"",IFERROR($O72+'Assumptions'!$B$14,""))</f>
        <v/>
      </c>
      <c r="Q72" s="9">
        <f>IF($A72="","",IF($E72&lt;&gt;"Active","Not tracked",IF($O72="","Check: review date missing",IF(NOT(ISNUMBER($P72)),"Check: review date",IF($P72&lt;TODAY(),"Check: overdue",IF($P72&lt;=TODAY()+'Assumptions'!$B$15,"Check: due soon","Current"))))))</f>
        <v/>
      </c>
      <c r="R72" s="9">
        <f>IF($A72="","",IF($B72="","Check: name missing",IF($E72="","Check: status missing",IF(OR($C72="",$D72=""),"Check: dates missing",IF(OR(NOT(ISNUMBER($C72)),NOT(ISNUMBER($D72))),"Check: date format",IF($D72&lt;$C72,"Check: date order",IF($E72="Active",IF(OR($F72="",$G72="",$H72="",$J72="",$K72="",$L72="",$M72="",$N72=""),"Check: active fields","Ready"),"Review")))))))</f>
        <v/>
      </c>
    </row>
    <row r="73" ht="33" customHeight="1">
      <c r="A73" s="15" t="n"/>
      <c r="B73" s="15" t="n"/>
      <c r="C73" s="22" t="n"/>
      <c r="D73" s="22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22" t="n"/>
      <c r="P73" s="24">
        <f>IF(OR($A73="",$O73=""),"",IFERROR($O73+'Assumptions'!$B$14,""))</f>
        <v/>
      </c>
      <c r="Q73" s="12">
        <f>IF($A73="","",IF($E73&lt;&gt;"Active","Not tracked",IF($O73="","Check: review date missing",IF(NOT(ISNUMBER($P73)),"Check: review date",IF($P73&lt;TODAY(),"Check: overdue",IF($P73&lt;=TODAY()+'Assumptions'!$B$15,"Check: due soon","Current"))))))</f>
        <v/>
      </c>
      <c r="R73" s="12">
        <f>IF($A73="","",IF($B73="","Check: name missing",IF($E73="","Check: status missing",IF(OR($C73="",$D73=""),"Check: dates missing",IF(OR(NOT(ISNUMBER($C73)),NOT(ISNUMBER($D73))),"Check: date format",IF($D73&lt;$C73,"Check: date order",IF($E73="Active",IF(OR($F73="",$G73="",$H73="",$J73="",$K73="",$L73="",$M73="",$N73=""),"Check: active fields","Ready"),"Review")))))))</f>
        <v/>
      </c>
    </row>
    <row r="74" ht="33" customHeight="1">
      <c r="A74" s="15" t="n"/>
      <c r="B74" s="15" t="n"/>
      <c r="C74" s="22" t="n"/>
      <c r="D74" s="22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22" t="n"/>
      <c r="P74" s="23">
        <f>IF(OR($A74="",$O74=""),"",IFERROR($O74+'Assumptions'!$B$14,""))</f>
        <v/>
      </c>
      <c r="Q74" s="9">
        <f>IF($A74="","",IF($E74&lt;&gt;"Active","Not tracked",IF($O74="","Check: review date missing",IF(NOT(ISNUMBER($P74)),"Check: review date",IF($P74&lt;TODAY(),"Check: overdue",IF($P74&lt;=TODAY()+'Assumptions'!$B$15,"Check: due soon","Current"))))))</f>
        <v/>
      </c>
      <c r="R74" s="9">
        <f>IF($A74="","",IF($B74="","Check: name missing",IF($E74="","Check: status missing",IF(OR($C74="",$D74=""),"Check: dates missing",IF(OR(NOT(ISNUMBER($C74)),NOT(ISNUMBER($D74))),"Check: date format",IF($D74&lt;$C74,"Check: date order",IF($E74="Active",IF(OR($F74="",$G74="",$H74="",$J74="",$K74="",$L74="",$M74="",$N74=""),"Check: active fields","Ready"),"Review")))))))</f>
        <v/>
      </c>
    </row>
    <row r="75" ht="33" customHeight="1">
      <c r="A75" s="15" t="n"/>
      <c r="B75" s="15" t="n"/>
      <c r="C75" s="22" t="n"/>
      <c r="D75" s="22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22" t="n"/>
      <c r="P75" s="24">
        <f>IF(OR($A75="",$O75=""),"",IFERROR($O75+'Assumptions'!$B$14,""))</f>
        <v/>
      </c>
      <c r="Q75" s="12">
        <f>IF($A75="","",IF($E75&lt;&gt;"Active","Not tracked",IF($O75="","Check: review date missing",IF(NOT(ISNUMBER($P75)),"Check: review date",IF($P75&lt;TODAY(),"Check: overdue",IF($P75&lt;=TODAY()+'Assumptions'!$B$15,"Check: due soon","Current"))))))</f>
        <v/>
      </c>
      <c r="R75" s="12">
        <f>IF($A75="","",IF($B75="","Check: name missing",IF($E75="","Check: status missing",IF(OR($C75="",$D75=""),"Check: dates missing",IF(OR(NOT(ISNUMBER($C75)),NOT(ISNUMBER($D75))),"Check: date format",IF($D75&lt;$C75,"Check: date order",IF($E75="Active",IF(OR($F75="",$G75="",$H75="",$J75="",$K75="",$L75="",$M75="",$N75=""),"Check: active fields","Ready"),"Review")))))))</f>
        <v/>
      </c>
    </row>
    <row r="76" ht="33" customHeight="1">
      <c r="A76" s="15" t="n"/>
      <c r="B76" s="15" t="n"/>
      <c r="C76" s="22" t="n"/>
      <c r="D76" s="22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22" t="n"/>
      <c r="P76" s="23">
        <f>IF(OR($A76="",$O76=""),"",IFERROR($O76+'Assumptions'!$B$14,""))</f>
        <v/>
      </c>
      <c r="Q76" s="9">
        <f>IF($A76="","",IF($E76&lt;&gt;"Active","Not tracked",IF($O76="","Check: review date missing",IF(NOT(ISNUMBER($P76)),"Check: review date",IF($P76&lt;TODAY(),"Check: overdue",IF($P76&lt;=TODAY()+'Assumptions'!$B$15,"Check: due soon","Current"))))))</f>
        <v/>
      </c>
      <c r="R76" s="9">
        <f>IF($A76="","",IF($B76="","Check: name missing",IF($E76="","Check: status missing",IF(OR($C76="",$D76=""),"Check: dates missing",IF(OR(NOT(ISNUMBER($C76)),NOT(ISNUMBER($D76))),"Check: date format",IF($D76&lt;$C76,"Check: date order",IF($E76="Active",IF(OR($F76="",$G76="",$H76="",$J76="",$K76="",$L76="",$M76="",$N76=""),"Check: active fields","Ready"),"Review")))))))</f>
        <v/>
      </c>
    </row>
    <row r="77" ht="33" customHeight="1">
      <c r="A77" s="15" t="n"/>
      <c r="B77" s="15" t="n"/>
      <c r="C77" s="22" t="n"/>
      <c r="D77" s="22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22" t="n"/>
      <c r="P77" s="24">
        <f>IF(OR($A77="",$O77=""),"",IFERROR($O77+'Assumptions'!$B$14,""))</f>
        <v/>
      </c>
      <c r="Q77" s="12">
        <f>IF($A77="","",IF($E77&lt;&gt;"Active","Not tracked",IF($O77="","Check: review date missing",IF(NOT(ISNUMBER($P77)),"Check: review date",IF($P77&lt;TODAY(),"Check: overdue",IF($P77&lt;=TODAY()+'Assumptions'!$B$15,"Check: due soon","Current"))))))</f>
        <v/>
      </c>
      <c r="R77" s="12">
        <f>IF($A77="","",IF($B77="","Check: name missing",IF($E77="","Check: status missing",IF(OR($C77="",$D77=""),"Check: dates missing",IF(OR(NOT(ISNUMBER($C77)),NOT(ISNUMBER($D77))),"Check: date format",IF($D77&lt;$C77,"Check: date order",IF($E77="Active",IF(OR($F77="",$G77="",$H77="",$J77="",$K77="",$L77="",$M77="",$N77=""),"Check: active fields","Ready"),"Review")))))))</f>
        <v/>
      </c>
    </row>
    <row r="78" ht="33" customHeight="1">
      <c r="A78" s="15" t="n"/>
      <c r="B78" s="15" t="n"/>
      <c r="C78" s="22" t="n"/>
      <c r="D78" s="22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22" t="n"/>
      <c r="P78" s="23">
        <f>IF(OR($A78="",$O78=""),"",IFERROR($O78+'Assumptions'!$B$14,""))</f>
        <v/>
      </c>
      <c r="Q78" s="9">
        <f>IF($A78="","",IF($E78&lt;&gt;"Active","Not tracked",IF($O78="","Check: review date missing",IF(NOT(ISNUMBER($P78)),"Check: review date",IF($P78&lt;TODAY(),"Check: overdue",IF($P78&lt;=TODAY()+'Assumptions'!$B$15,"Check: due soon","Current"))))))</f>
        <v/>
      </c>
      <c r="R78" s="9">
        <f>IF($A78="","",IF($B78="","Check: name missing",IF($E78="","Check: status missing",IF(OR($C78="",$D78=""),"Check: dates missing",IF(OR(NOT(ISNUMBER($C78)),NOT(ISNUMBER($D78))),"Check: date format",IF($D78&lt;$C78,"Check: date order",IF($E78="Active",IF(OR($F78="",$G78="",$H78="",$J78="",$K78="",$L78="",$M78="",$N78=""),"Check: active fields","Ready"),"Review")))))))</f>
        <v/>
      </c>
    </row>
    <row r="79" ht="33" customHeight="1">
      <c r="A79" s="15" t="n"/>
      <c r="B79" s="15" t="n"/>
      <c r="C79" s="22" t="n"/>
      <c r="D79" s="22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22" t="n"/>
      <c r="P79" s="24">
        <f>IF(OR($A79="",$O79=""),"",IFERROR($O79+'Assumptions'!$B$14,""))</f>
        <v/>
      </c>
      <c r="Q79" s="12">
        <f>IF($A79="","",IF($E79&lt;&gt;"Active","Not tracked",IF($O79="","Check: review date missing",IF(NOT(ISNUMBER($P79)),"Check: review date",IF($P79&lt;TODAY(),"Check: overdue",IF($P79&lt;=TODAY()+'Assumptions'!$B$15,"Check: due soon","Current"))))))</f>
        <v/>
      </c>
      <c r="R79" s="12">
        <f>IF($A79="","",IF($B79="","Check: name missing",IF($E79="","Check: status missing",IF(OR($C79="",$D79=""),"Check: dates missing",IF(OR(NOT(ISNUMBER($C79)),NOT(ISNUMBER($D79))),"Check: date format",IF($D79&lt;$C79,"Check: date order",IF($E79="Active",IF(OR($F79="",$G79="",$H79="",$J79="",$K79="",$L79="",$M79="",$N79=""),"Check: active fields","Ready"),"Review")))))))</f>
        <v/>
      </c>
    </row>
    <row r="80" ht="33" customHeight="1">
      <c r="A80" s="15" t="n"/>
      <c r="B80" s="15" t="n"/>
      <c r="C80" s="22" t="n"/>
      <c r="D80" s="22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22" t="n"/>
      <c r="P80" s="23">
        <f>IF(OR($A80="",$O80=""),"",IFERROR($O80+'Assumptions'!$B$14,""))</f>
        <v/>
      </c>
      <c r="Q80" s="9">
        <f>IF($A80="","",IF($E80&lt;&gt;"Active","Not tracked",IF($O80="","Check: review date missing",IF(NOT(ISNUMBER($P80)),"Check: review date",IF($P80&lt;TODAY(),"Check: overdue",IF($P80&lt;=TODAY()+'Assumptions'!$B$15,"Check: due soon","Current"))))))</f>
        <v/>
      </c>
      <c r="R80" s="9">
        <f>IF($A80="","",IF($B80="","Check: name missing",IF($E80="","Check: status missing",IF(OR($C80="",$D80=""),"Check: dates missing",IF(OR(NOT(ISNUMBER($C80)),NOT(ISNUMBER($D80))),"Check: date format",IF($D80&lt;$C80,"Check: date order",IF($E80="Active",IF(OR($F80="",$G80="",$H80="",$J80="",$K80="",$L80="",$M80="",$N80=""),"Check: active fields","Ready"),"Review")))))))</f>
        <v/>
      </c>
    </row>
    <row r="81" ht="33" customHeight="1">
      <c r="A81" s="15" t="n"/>
      <c r="B81" s="15" t="n"/>
      <c r="C81" s="22" t="n"/>
      <c r="D81" s="22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22" t="n"/>
      <c r="P81" s="24">
        <f>IF(OR($A81="",$O81=""),"",IFERROR($O81+'Assumptions'!$B$14,""))</f>
        <v/>
      </c>
      <c r="Q81" s="12">
        <f>IF($A81="","",IF($E81&lt;&gt;"Active","Not tracked",IF($O81="","Check: review date missing",IF(NOT(ISNUMBER($P81)),"Check: review date",IF($P81&lt;TODAY(),"Check: overdue",IF($P81&lt;=TODAY()+'Assumptions'!$B$15,"Check: due soon","Current"))))))</f>
        <v/>
      </c>
      <c r="R81" s="12">
        <f>IF($A81="","",IF($B81="","Check: name missing",IF($E81="","Check: status missing",IF(OR($C81="",$D81=""),"Check: dates missing",IF(OR(NOT(ISNUMBER($C81)),NOT(ISNUMBER($D81))),"Check: date format",IF($D81&lt;$C81,"Check: date order",IF($E81="Active",IF(OR($F81="",$G81="",$H81="",$J81="",$K81="",$L81="",$M81="",$N81=""),"Check: active fields","Ready"),"Review")))))))</f>
        <v/>
      </c>
    </row>
    <row r="82" ht="33" customHeight="1">
      <c r="A82" s="15" t="n"/>
      <c r="B82" s="15" t="n"/>
      <c r="C82" s="22" t="n"/>
      <c r="D82" s="22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22" t="n"/>
      <c r="P82" s="23">
        <f>IF(OR($A82="",$O82=""),"",IFERROR($O82+'Assumptions'!$B$14,""))</f>
        <v/>
      </c>
      <c r="Q82" s="9">
        <f>IF($A82="","",IF($E82&lt;&gt;"Active","Not tracked",IF($O82="","Check: review date missing",IF(NOT(ISNUMBER($P82)),"Check: review date",IF($P82&lt;TODAY(),"Check: overdue",IF($P82&lt;=TODAY()+'Assumptions'!$B$15,"Check: due soon","Current"))))))</f>
        <v/>
      </c>
      <c r="R82" s="9">
        <f>IF($A82="","",IF($B82="","Check: name missing",IF($E82="","Check: status missing",IF(OR($C82="",$D82=""),"Check: dates missing",IF(OR(NOT(ISNUMBER($C82)),NOT(ISNUMBER($D82))),"Check: date format",IF($D82&lt;$C82,"Check: date order",IF($E82="Active",IF(OR($F82="",$G82="",$H82="",$J82="",$K82="",$L82="",$M82="",$N82=""),"Check: active fields","Ready"),"Review")))))))</f>
        <v/>
      </c>
    </row>
    <row r="83" ht="33" customHeight="1">
      <c r="A83" s="15" t="n"/>
      <c r="B83" s="15" t="n"/>
      <c r="C83" s="22" t="n"/>
      <c r="D83" s="22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22" t="n"/>
      <c r="P83" s="24">
        <f>IF(OR($A83="",$O83=""),"",IFERROR($O83+'Assumptions'!$B$14,""))</f>
        <v/>
      </c>
      <c r="Q83" s="12">
        <f>IF($A83="","",IF($E83&lt;&gt;"Active","Not tracked",IF($O83="","Check: review date missing",IF(NOT(ISNUMBER($P83)),"Check: review date",IF($P83&lt;TODAY(),"Check: overdue",IF($P83&lt;=TODAY()+'Assumptions'!$B$15,"Check: due soon","Current"))))))</f>
        <v/>
      </c>
      <c r="R83" s="12">
        <f>IF($A83="","",IF($B83="","Check: name missing",IF($E83="","Check: status missing",IF(OR($C83="",$D83=""),"Check: dates missing",IF(OR(NOT(ISNUMBER($C83)),NOT(ISNUMBER($D83))),"Check: date format",IF($D83&lt;$C83,"Check: date order",IF($E83="Active",IF(OR($F83="",$G83="",$H83="",$J83="",$K83="",$L83="",$M83="",$N83=""),"Check: active fields","Ready"),"Review")))))))</f>
        <v/>
      </c>
    </row>
    <row r="84" ht="33" customHeight="1">
      <c r="A84" s="15" t="n"/>
      <c r="B84" s="15" t="n"/>
      <c r="C84" s="22" t="n"/>
      <c r="D84" s="22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22" t="n"/>
      <c r="P84" s="23">
        <f>IF(OR($A84="",$O84=""),"",IFERROR($O84+'Assumptions'!$B$14,""))</f>
        <v/>
      </c>
      <c r="Q84" s="9">
        <f>IF($A84="","",IF($E84&lt;&gt;"Active","Not tracked",IF($O84="","Check: review date missing",IF(NOT(ISNUMBER($P84)),"Check: review date",IF($P84&lt;TODAY(),"Check: overdue",IF($P84&lt;=TODAY()+'Assumptions'!$B$15,"Check: due soon","Current"))))))</f>
        <v/>
      </c>
      <c r="R84" s="9">
        <f>IF($A84="","",IF($B84="","Check: name missing",IF($E84="","Check: status missing",IF(OR($C84="",$D84=""),"Check: dates missing",IF(OR(NOT(ISNUMBER($C84)),NOT(ISNUMBER($D84))),"Check: date format",IF($D84&lt;$C84,"Check: date order",IF($E84="Active",IF(OR($F84="",$G84="",$H84="",$J84="",$K84="",$L84="",$M84="",$N84=""),"Check: active fields","Ready"),"Review")))))))</f>
        <v/>
      </c>
    </row>
    <row r="85" ht="33" customHeight="1">
      <c r="A85" s="15" t="n"/>
      <c r="B85" s="15" t="n"/>
      <c r="C85" s="22" t="n"/>
      <c r="D85" s="22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22" t="n"/>
      <c r="P85" s="24">
        <f>IF(OR($A85="",$O85=""),"",IFERROR($O85+'Assumptions'!$B$14,""))</f>
        <v/>
      </c>
      <c r="Q85" s="12">
        <f>IF($A85="","",IF($E85&lt;&gt;"Active","Not tracked",IF($O85="","Check: review date missing",IF(NOT(ISNUMBER($P85)),"Check: review date",IF($P85&lt;TODAY(),"Check: overdue",IF($P85&lt;=TODAY()+'Assumptions'!$B$15,"Check: due soon","Current"))))))</f>
        <v/>
      </c>
      <c r="R85" s="12">
        <f>IF($A85="","",IF($B85="","Check: name missing",IF($E85="","Check: status missing",IF(OR($C85="",$D85=""),"Check: dates missing",IF(OR(NOT(ISNUMBER($C85)),NOT(ISNUMBER($D85))),"Check: date format",IF($D85&lt;$C85,"Check: date order",IF($E85="Active",IF(OR($F85="",$G85="",$H85="",$J85="",$K85="",$L85="",$M85="",$N85=""),"Check: active fields","Ready"),"Review")))))))</f>
        <v/>
      </c>
    </row>
    <row r="86" ht="33" customHeight="1">
      <c r="A86" s="15" t="n"/>
      <c r="B86" s="15" t="n"/>
      <c r="C86" s="22" t="n"/>
      <c r="D86" s="22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22" t="n"/>
      <c r="P86" s="23">
        <f>IF(OR($A86="",$O86=""),"",IFERROR($O86+'Assumptions'!$B$14,""))</f>
        <v/>
      </c>
      <c r="Q86" s="9">
        <f>IF($A86="","",IF($E86&lt;&gt;"Active","Not tracked",IF($O86="","Check: review date missing",IF(NOT(ISNUMBER($P86)),"Check: review date",IF($P86&lt;TODAY(),"Check: overdue",IF($P86&lt;=TODAY()+'Assumptions'!$B$15,"Check: due soon","Current"))))))</f>
        <v/>
      </c>
      <c r="R86" s="9">
        <f>IF($A86="","",IF($B86="","Check: name missing",IF($E86="","Check: status missing",IF(OR($C86="",$D86=""),"Check: dates missing",IF(OR(NOT(ISNUMBER($C86)),NOT(ISNUMBER($D86))),"Check: date format",IF($D86&lt;$C86,"Check: date order",IF($E86="Active",IF(OR($F86="",$G86="",$H86="",$J86="",$K86="",$L86="",$M86="",$N86=""),"Check: active fields","Ready"),"Review")))))))</f>
        <v/>
      </c>
    </row>
    <row r="87" ht="33" customHeight="1">
      <c r="A87" s="15" t="n"/>
      <c r="B87" s="15" t="n"/>
      <c r="C87" s="22" t="n"/>
      <c r="D87" s="22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22" t="n"/>
      <c r="P87" s="24">
        <f>IF(OR($A87="",$O87=""),"",IFERROR($O87+'Assumptions'!$B$14,""))</f>
        <v/>
      </c>
      <c r="Q87" s="12">
        <f>IF($A87="","",IF($E87&lt;&gt;"Active","Not tracked",IF($O87="","Check: review date missing",IF(NOT(ISNUMBER($P87)),"Check: review date",IF($P87&lt;TODAY(),"Check: overdue",IF($P87&lt;=TODAY()+'Assumptions'!$B$15,"Check: due soon","Current"))))))</f>
        <v/>
      </c>
      <c r="R87" s="12">
        <f>IF($A87="","",IF($B87="","Check: name missing",IF($E87="","Check: status missing",IF(OR($C87="",$D87=""),"Check: dates missing",IF(OR(NOT(ISNUMBER($C87)),NOT(ISNUMBER($D87))),"Check: date format",IF($D87&lt;$C87,"Check: date order",IF($E87="Active",IF(OR($F87="",$G87="",$H87="",$J87="",$K87="",$L87="",$M87="",$N87=""),"Check: active fields","Ready"),"Review")))))))</f>
        <v/>
      </c>
    </row>
    <row r="88" ht="33" customHeight="1">
      <c r="A88" s="15" t="n"/>
      <c r="B88" s="15" t="n"/>
      <c r="C88" s="22" t="n"/>
      <c r="D88" s="22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22" t="n"/>
      <c r="P88" s="23">
        <f>IF(OR($A88="",$O88=""),"",IFERROR($O88+'Assumptions'!$B$14,""))</f>
        <v/>
      </c>
      <c r="Q88" s="9">
        <f>IF($A88="","",IF($E88&lt;&gt;"Active","Not tracked",IF($O88="","Check: review date missing",IF(NOT(ISNUMBER($P88)),"Check: review date",IF($P88&lt;TODAY(),"Check: overdue",IF($P88&lt;=TODAY()+'Assumptions'!$B$15,"Check: due soon","Current"))))))</f>
        <v/>
      </c>
      <c r="R88" s="9">
        <f>IF($A88="","",IF($B88="","Check: name missing",IF($E88="","Check: status missing",IF(OR($C88="",$D88=""),"Check: dates missing",IF(OR(NOT(ISNUMBER($C88)),NOT(ISNUMBER($D88))),"Check: date format",IF($D88&lt;$C88,"Check: date order",IF($E88="Active",IF(OR($F88="",$G88="",$H88="",$J88="",$K88="",$L88="",$M88="",$N88=""),"Check: active fields","Ready"),"Review")))))))</f>
        <v/>
      </c>
    </row>
    <row r="89" ht="33" customHeight="1">
      <c r="A89" s="15" t="n"/>
      <c r="B89" s="15" t="n"/>
      <c r="C89" s="22" t="n"/>
      <c r="D89" s="22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22" t="n"/>
      <c r="P89" s="24">
        <f>IF(OR($A89="",$O89=""),"",IFERROR($O89+'Assumptions'!$B$14,""))</f>
        <v/>
      </c>
      <c r="Q89" s="12">
        <f>IF($A89="","",IF($E89&lt;&gt;"Active","Not tracked",IF($O89="","Check: review date missing",IF(NOT(ISNUMBER($P89)),"Check: review date",IF($P89&lt;TODAY(),"Check: overdue",IF($P89&lt;=TODAY()+'Assumptions'!$B$15,"Check: due soon","Current"))))))</f>
        <v/>
      </c>
      <c r="R89" s="12">
        <f>IF($A89="","",IF($B89="","Check: name missing",IF($E89="","Check: status missing",IF(OR($C89="",$D89=""),"Check: dates missing",IF(OR(NOT(ISNUMBER($C89)),NOT(ISNUMBER($D89))),"Check: date format",IF($D89&lt;$C89,"Check: date order",IF($E89="Active",IF(OR($F89="",$G89="",$H89="",$J89="",$K89="",$L89="",$M89="",$N89=""),"Check: active fields","Ready"),"Review")))))))</f>
        <v/>
      </c>
    </row>
    <row r="90" ht="33" customHeight="1">
      <c r="A90" s="15" t="n"/>
      <c r="B90" s="15" t="n"/>
      <c r="C90" s="22" t="n"/>
      <c r="D90" s="22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22" t="n"/>
      <c r="P90" s="23">
        <f>IF(OR($A90="",$O90=""),"",IFERROR($O90+'Assumptions'!$B$14,""))</f>
        <v/>
      </c>
      <c r="Q90" s="9">
        <f>IF($A90="","",IF($E90&lt;&gt;"Active","Not tracked",IF($O90="","Check: review date missing",IF(NOT(ISNUMBER($P90)),"Check: review date",IF($P90&lt;TODAY(),"Check: overdue",IF($P90&lt;=TODAY()+'Assumptions'!$B$15,"Check: due soon","Current"))))))</f>
        <v/>
      </c>
      <c r="R90" s="9">
        <f>IF($A90="","",IF($B90="","Check: name missing",IF($E90="","Check: status missing",IF(OR($C90="",$D90=""),"Check: dates missing",IF(OR(NOT(ISNUMBER($C90)),NOT(ISNUMBER($D90))),"Check: date format",IF($D90&lt;$C90,"Check: date order",IF($E90="Active",IF(OR($F90="",$G90="",$H90="",$J90="",$K90="",$L90="",$M90="",$N90=""),"Check: active fields","Ready"),"Review")))))))</f>
        <v/>
      </c>
    </row>
    <row r="91" ht="33" customHeight="1">
      <c r="A91" s="15" t="n"/>
      <c r="B91" s="15" t="n"/>
      <c r="C91" s="22" t="n"/>
      <c r="D91" s="22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22" t="n"/>
      <c r="P91" s="24">
        <f>IF(OR($A91="",$O91=""),"",IFERROR($O91+'Assumptions'!$B$14,""))</f>
        <v/>
      </c>
      <c r="Q91" s="12">
        <f>IF($A91="","",IF($E91&lt;&gt;"Active","Not tracked",IF($O91="","Check: review date missing",IF(NOT(ISNUMBER($P91)),"Check: review date",IF($P91&lt;TODAY(),"Check: overdue",IF($P91&lt;=TODAY()+'Assumptions'!$B$15,"Check: due soon","Current"))))))</f>
        <v/>
      </c>
      <c r="R91" s="12">
        <f>IF($A91="","",IF($B91="","Check: name missing",IF($E91="","Check: status missing",IF(OR($C91="",$D91=""),"Check: dates missing",IF(OR(NOT(ISNUMBER($C91)),NOT(ISNUMBER($D91))),"Check: date format",IF($D91&lt;$C91,"Check: date order",IF($E91="Active",IF(OR($F91="",$G91="",$H91="",$J91="",$K91="",$L91="",$M91="",$N91=""),"Check: active fields","Ready"),"Review")))))))</f>
        <v/>
      </c>
    </row>
    <row r="92" ht="33" customHeight="1">
      <c r="A92" s="15" t="n"/>
      <c r="B92" s="15" t="n"/>
      <c r="C92" s="22" t="n"/>
      <c r="D92" s="22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22" t="n"/>
      <c r="P92" s="23">
        <f>IF(OR($A92="",$O92=""),"",IFERROR($O92+'Assumptions'!$B$14,""))</f>
        <v/>
      </c>
      <c r="Q92" s="9">
        <f>IF($A92="","",IF($E92&lt;&gt;"Active","Not tracked",IF($O92="","Check: review date missing",IF(NOT(ISNUMBER($P92)),"Check: review date",IF($P92&lt;TODAY(),"Check: overdue",IF($P92&lt;=TODAY()+'Assumptions'!$B$15,"Check: due soon","Current"))))))</f>
        <v/>
      </c>
      <c r="R92" s="9">
        <f>IF($A92="","",IF($B92="","Check: name missing",IF($E92="","Check: status missing",IF(OR($C92="",$D92=""),"Check: dates missing",IF(OR(NOT(ISNUMBER($C92)),NOT(ISNUMBER($D92))),"Check: date format",IF($D92&lt;$C92,"Check: date order",IF($E92="Active",IF(OR($F92="",$G92="",$H92="",$J92="",$K92="",$L92="",$M92="",$N92=""),"Check: active fields","Ready"),"Review")))))))</f>
        <v/>
      </c>
    </row>
    <row r="93" ht="33" customHeight="1">
      <c r="A93" s="15" t="n"/>
      <c r="B93" s="15" t="n"/>
      <c r="C93" s="22" t="n"/>
      <c r="D93" s="22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22" t="n"/>
      <c r="P93" s="24">
        <f>IF(OR($A93="",$O93=""),"",IFERROR($O93+'Assumptions'!$B$14,""))</f>
        <v/>
      </c>
      <c r="Q93" s="12">
        <f>IF($A93="","",IF($E93&lt;&gt;"Active","Not tracked",IF($O93="","Check: review date missing",IF(NOT(ISNUMBER($P93)),"Check: review date",IF($P93&lt;TODAY(),"Check: overdue",IF($P93&lt;=TODAY()+'Assumptions'!$B$15,"Check: due soon","Current"))))))</f>
        <v/>
      </c>
      <c r="R93" s="12">
        <f>IF($A93="","",IF($B93="","Check: name missing",IF($E93="","Check: status missing",IF(OR($C93="",$D93=""),"Check: dates missing",IF(OR(NOT(ISNUMBER($C93)),NOT(ISNUMBER($D93))),"Check: date format",IF($D93&lt;$C93,"Check: date order",IF($E93="Active",IF(OR($F93="",$G93="",$H93="",$J93="",$K93="",$L93="",$M93="",$N93=""),"Check: active fields","Ready"),"Review")))))))</f>
        <v/>
      </c>
    </row>
    <row r="94" ht="33" customHeight="1">
      <c r="A94" s="15" t="n"/>
      <c r="B94" s="15" t="n"/>
      <c r="C94" s="22" t="n"/>
      <c r="D94" s="22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22" t="n"/>
      <c r="P94" s="23">
        <f>IF(OR($A94="",$O94=""),"",IFERROR($O94+'Assumptions'!$B$14,""))</f>
        <v/>
      </c>
      <c r="Q94" s="9">
        <f>IF($A94="","",IF($E94&lt;&gt;"Active","Not tracked",IF($O94="","Check: review date missing",IF(NOT(ISNUMBER($P94)),"Check: review date",IF($P94&lt;TODAY(),"Check: overdue",IF($P94&lt;=TODAY()+'Assumptions'!$B$15,"Check: due soon","Current"))))))</f>
        <v/>
      </c>
      <c r="R94" s="9">
        <f>IF($A94="","",IF($B94="","Check: name missing",IF($E94="","Check: status missing",IF(OR($C94="",$D94=""),"Check: dates missing",IF(OR(NOT(ISNUMBER($C94)),NOT(ISNUMBER($D94))),"Check: date format",IF($D94&lt;$C94,"Check: date order",IF($E94="Active",IF(OR($F94="",$G94="",$H94="",$J94="",$K94="",$L94="",$M94="",$N94=""),"Check: active fields","Ready"),"Review")))))))</f>
        <v/>
      </c>
    </row>
    <row r="95" ht="33" customHeight="1">
      <c r="A95" s="15" t="n"/>
      <c r="B95" s="15" t="n"/>
      <c r="C95" s="22" t="n"/>
      <c r="D95" s="22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22" t="n"/>
      <c r="P95" s="24">
        <f>IF(OR($A95="",$O95=""),"",IFERROR($O95+'Assumptions'!$B$14,""))</f>
        <v/>
      </c>
      <c r="Q95" s="12">
        <f>IF($A95="","",IF($E95&lt;&gt;"Active","Not tracked",IF($O95="","Check: review date missing",IF(NOT(ISNUMBER($P95)),"Check: review date",IF($P95&lt;TODAY(),"Check: overdue",IF($P95&lt;=TODAY()+'Assumptions'!$B$15,"Check: due soon","Current"))))))</f>
        <v/>
      </c>
      <c r="R95" s="12">
        <f>IF($A95="","",IF($B95="","Check: name missing",IF($E95="","Check: status missing",IF(OR($C95="",$D95=""),"Check: dates missing",IF(OR(NOT(ISNUMBER($C95)),NOT(ISNUMBER($D95))),"Check: date format",IF($D95&lt;$C95,"Check: date order",IF($E95="Active",IF(OR($F95="",$G95="",$H95="",$J95="",$K95="",$L95="",$M95="",$N95=""),"Check: active fields","Ready"),"Review")))))))</f>
        <v/>
      </c>
    </row>
    <row r="96" ht="33" customHeight="1">
      <c r="A96" s="15" t="n"/>
      <c r="B96" s="15" t="n"/>
      <c r="C96" s="22" t="n"/>
      <c r="D96" s="22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22" t="n"/>
      <c r="P96" s="23">
        <f>IF(OR($A96="",$O96=""),"",IFERROR($O96+'Assumptions'!$B$14,""))</f>
        <v/>
      </c>
      <c r="Q96" s="9">
        <f>IF($A96="","",IF($E96&lt;&gt;"Active","Not tracked",IF($O96="","Check: review date missing",IF(NOT(ISNUMBER($P96)),"Check: review date",IF($P96&lt;TODAY(),"Check: overdue",IF($P96&lt;=TODAY()+'Assumptions'!$B$15,"Check: due soon","Current"))))))</f>
        <v/>
      </c>
      <c r="R96" s="9">
        <f>IF($A96="","",IF($B96="","Check: name missing",IF($E96="","Check: status missing",IF(OR($C96="",$D96=""),"Check: dates missing",IF(OR(NOT(ISNUMBER($C96)),NOT(ISNUMBER($D96))),"Check: date format",IF($D96&lt;$C96,"Check: date order",IF($E96="Active",IF(OR($F96="",$G96="",$H96="",$J96="",$K96="",$L96="",$M96="",$N96=""),"Check: active fields","Ready"),"Review")))))))</f>
        <v/>
      </c>
    </row>
    <row r="97" ht="33" customHeight="1">
      <c r="A97" s="15" t="n"/>
      <c r="B97" s="15" t="n"/>
      <c r="C97" s="22" t="n"/>
      <c r="D97" s="22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22" t="n"/>
      <c r="P97" s="24">
        <f>IF(OR($A97="",$O97=""),"",IFERROR($O97+'Assumptions'!$B$14,""))</f>
        <v/>
      </c>
      <c r="Q97" s="12">
        <f>IF($A97="","",IF($E97&lt;&gt;"Active","Not tracked",IF($O97="","Check: review date missing",IF(NOT(ISNUMBER($P97)),"Check: review date",IF($P97&lt;TODAY(),"Check: overdue",IF($P97&lt;=TODAY()+'Assumptions'!$B$15,"Check: due soon","Current"))))))</f>
        <v/>
      </c>
      <c r="R97" s="12">
        <f>IF($A97="","",IF($B97="","Check: name missing",IF($E97="","Check: status missing",IF(OR($C97="",$D97=""),"Check: dates missing",IF(OR(NOT(ISNUMBER($C97)),NOT(ISNUMBER($D97))),"Check: date format",IF($D97&lt;$C97,"Check: date order",IF($E97="Active",IF(OR($F97="",$G97="",$H97="",$J97="",$K97="",$L97="",$M97="",$N97=""),"Check: active fields","Ready"),"Review")))))))</f>
        <v/>
      </c>
    </row>
    <row r="98" ht="33" customHeight="1">
      <c r="A98" s="15" t="n"/>
      <c r="B98" s="15" t="n"/>
      <c r="C98" s="22" t="n"/>
      <c r="D98" s="22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22" t="n"/>
      <c r="P98" s="23">
        <f>IF(OR($A98="",$O98=""),"",IFERROR($O98+'Assumptions'!$B$14,""))</f>
        <v/>
      </c>
      <c r="Q98" s="9">
        <f>IF($A98="","",IF($E98&lt;&gt;"Active","Not tracked",IF($O98="","Check: review date missing",IF(NOT(ISNUMBER($P98)),"Check: review date",IF($P98&lt;TODAY(),"Check: overdue",IF($P98&lt;=TODAY()+'Assumptions'!$B$15,"Check: due soon","Current"))))))</f>
        <v/>
      </c>
      <c r="R98" s="9">
        <f>IF($A98="","",IF($B98="","Check: name missing",IF($E98="","Check: status missing",IF(OR($C98="",$D98=""),"Check: dates missing",IF(OR(NOT(ISNUMBER($C98)),NOT(ISNUMBER($D98))),"Check: date format",IF($D98&lt;$C98,"Check: date order",IF($E98="Active",IF(OR($F98="",$G98="",$H98="",$J98="",$K98="",$L98="",$M98="",$N98=""),"Check: active fields","Ready"),"Review")))))))</f>
        <v/>
      </c>
    </row>
    <row r="99" ht="33" customHeight="1">
      <c r="A99" s="15" t="n"/>
      <c r="B99" s="15" t="n"/>
      <c r="C99" s="22" t="n"/>
      <c r="D99" s="22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22" t="n"/>
      <c r="P99" s="24">
        <f>IF(OR($A99="",$O99=""),"",IFERROR($O99+'Assumptions'!$B$14,""))</f>
        <v/>
      </c>
      <c r="Q99" s="12">
        <f>IF($A99="","",IF($E99&lt;&gt;"Active","Not tracked",IF($O99="","Check: review date missing",IF(NOT(ISNUMBER($P99)),"Check: review date",IF($P99&lt;TODAY(),"Check: overdue",IF($P99&lt;=TODAY()+'Assumptions'!$B$15,"Check: due soon","Current"))))))</f>
        <v/>
      </c>
      <c r="R99" s="12">
        <f>IF($A99="","",IF($B99="","Check: name missing",IF($E99="","Check: status missing",IF(OR($C99="",$D99=""),"Check: dates missing",IF(OR(NOT(ISNUMBER($C99)),NOT(ISNUMBER($D99))),"Check: date format",IF($D99&lt;$C99,"Check: date order",IF($E99="Active",IF(OR($F99="",$G99="",$H99="",$J99="",$K99="",$L99="",$M99="",$N99=""),"Check: active fields","Ready"),"Review")))))))</f>
        <v/>
      </c>
    </row>
    <row r="100" ht="33" customHeight="1">
      <c r="A100" s="15" t="n"/>
      <c r="B100" s="15" t="n"/>
      <c r="C100" s="22" t="n"/>
      <c r="D100" s="22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22" t="n"/>
      <c r="P100" s="23">
        <f>IF(OR($A100="",$O100=""),"",IFERROR($O100+'Assumptions'!$B$14,""))</f>
        <v/>
      </c>
      <c r="Q100" s="9">
        <f>IF($A100="","",IF($E100&lt;&gt;"Active","Not tracked",IF($O100="","Check: review date missing",IF(NOT(ISNUMBER($P100)),"Check: review date",IF($P100&lt;TODAY(),"Check: overdue",IF($P100&lt;=TODAY()+'Assumptions'!$B$15,"Check: due soon","Current"))))))</f>
        <v/>
      </c>
      <c r="R100" s="9">
        <f>IF($A100="","",IF($B100="","Check: name missing",IF($E100="","Check: status missing",IF(OR($C100="",$D100=""),"Check: dates missing",IF(OR(NOT(ISNUMBER($C100)),NOT(ISNUMBER($D100))),"Check: date format",IF($D100&lt;$C100,"Check: date order",IF($E100="Active",IF(OR($F100="",$G100="",$H100="",$J100="",$K100="",$L100="",$M100="",$N100=""),"Check: active fields","Ready"),"Review")))))))</f>
        <v/>
      </c>
    </row>
    <row r="101" ht="33" customHeight="1">
      <c r="A101" s="15" t="n"/>
      <c r="B101" s="15" t="n"/>
      <c r="C101" s="22" t="n"/>
      <c r="D101" s="22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22" t="n"/>
      <c r="P101" s="24">
        <f>IF(OR($A101="",$O101=""),"",IFERROR($O101+'Assumptions'!$B$14,""))</f>
        <v/>
      </c>
      <c r="Q101" s="12">
        <f>IF($A101="","",IF($E101&lt;&gt;"Active","Not tracked",IF($O101="","Check: review date missing",IF(NOT(ISNUMBER($P101)),"Check: review date",IF($P101&lt;TODAY(),"Check: overdue",IF($P101&lt;=TODAY()+'Assumptions'!$B$15,"Check: due soon","Current"))))))</f>
        <v/>
      </c>
      <c r="R101" s="12">
        <f>IF($A101="","",IF($B101="","Check: name missing",IF($E101="","Check: status missing",IF(OR($C101="",$D101=""),"Check: dates missing",IF(OR(NOT(ISNUMBER($C101)),NOT(ISNUMBER($D101))),"Check: date format",IF($D101&lt;$C101,"Check: date order",IF($E101="Active",IF(OR($F101="",$G101="",$H101="",$J101="",$K101="",$L101="",$M101="",$N101=""),"Check: active fields","Ready"),"Review")))))))</f>
        <v/>
      </c>
    </row>
    <row r="102" ht="33" customHeight="1">
      <c r="A102" s="15" t="n"/>
      <c r="B102" s="15" t="n"/>
      <c r="C102" s="22" t="n"/>
      <c r="D102" s="22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22" t="n"/>
      <c r="P102" s="23">
        <f>IF(OR($A102="",$O102=""),"",IFERROR($O102+'Assumptions'!$B$14,""))</f>
        <v/>
      </c>
      <c r="Q102" s="9">
        <f>IF($A102="","",IF($E102&lt;&gt;"Active","Not tracked",IF($O102="","Check: review date missing",IF(NOT(ISNUMBER($P102)),"Check: review date",IF($P102&lt;TODAY(),"Check: overdue",IF($P102&lt;=TODAY()+'Assumptions'!$B$15,"Check: due soon","Current"))))))</f>
        <v/>
      </c>
      <c r="R102" s="9">
        <f>IF($A102="","",IF($B102="","Check: name missing",IF($E102="","Check: status missing",IF(OR($C102="",$D102=""),"Check: dates missing",IF(OR(NOT(ISNUMBER($C102)),NOT(ISNUMBER($D102))),"Check: date format",IF($D102&lt;$C102,"Check: date order",IF($E102="Active",IF(OR($F102="",$G102="",$H102="",$J102="",$K102="",$L102="",$M102="",$N102=""),"Check: active fields","Ready"),"Review")))))))</f>
        <v/>
      </c>
    </row>
    <row r="103" ht="33" customHeight="1">
      <c r="A103" s="15" t="n"/>
      <c r="B103" s="15" t="n"/>
      <c r="C103" s="22" t="n"/>
      <c r="D103" s="22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22" t="n"/>
      <c r="P103" s="24">
        <f>IF(OR($A103="",$O103=""),"",IFERROR($O103+'Assumptions'!$B$14,""))</f>
        <v/>
      </c>
      <c r="Q103" s="12">
        <f>IF($A103="","",IF($E103&lt;&gt;"Active","Not tracked",IF($O103="","Check: review date missing",IF(NOT(ISNUMBER($P103)),"Check: review date",IF($P103&lt;TODAY(),"Check: overdue",IF($P103&lt;=TODAY()+'Assumptions'!$B$15,"Check: due soon","Current"))))))</f>
        <v/>
      </c>
      <c r="R103" s="12">
        <f>IF($A103="","",IF($B103="","Check: name missing",IF($E103="","Check: status missing",IF(OR($C103="",$D103=""),"Check: dates missing",IF(OR(NOT(ISNUMBER($C103)),NOT(ISNUMBER($D103))),"Check: date format",IF($D103&lt;$C103,"Check: date order",IF($E103="Active",IF(OR($F103="",$G103="",$H103="",$J103="",$K103="",$L103="",$M103="",$N103=""),"Check: active fields","Ready"),"Review")))))))</f>
        <v/>
      </c>
    </row>
    <row r="104" ht="33" customHeight="1">
      <c r="A104" s="15" t="n"/>
      <c r="B104" s="15" t="n"/>
      <c r="C104" s="22" t="n"/>
      <c r="D104" s="22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22" t="n"/>
      <c r="P104" s="23">
        <f>IF(OR($A104="",$O104=""),"",IFERROR($O104+'Assumptions'!$B$14,""))</f>
        <v/>
      </c>
      <c r="Q104" s="9">
        <f>IF($A104="","",IF($E104&lt;&gt;"Active","Not tracked",IF($O104="","Check: review date missing",IF(NOT(ISNUMBER($P104)),"Check: review date",IF($P104&lt;TODAY(),"Check: overdue",IF($P104&lt;=TODAY()+'Assumptions'!$B$15,"Check: due soon","Current"))))))</f>
        <v/>
      </c>
      <c r="R104" s="9">
        <f>IF($A104="","",IF($B104="","Check: name missing",IF($E104="","Check: status missing",IF(OR($C104="",$D104=""),"Check: dates missing",IF(OR(NOT(ISNUMBER($C104)),NOT(ISNUMBER($D104))),"Check: date format",IF($D104&lt;$C104,"Check: date order",IF($E104="Active",IF(OR($F104="",$G104="",$H104="",$J104="",$K104="",$L104="",$M104="",$N104=""),"Check: active fields","Ready"),"Review")))))))</f>
        <v/>
      </c>
    </row>
    <row r="105" ht="33" customHeight="1">
      <c r="A105" s="15" t="n"/>
      <c r="B105" s="15" t="n"/>
      <c r="C105" s="22" t="n"/>
      <c r="D105" s="22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22" t="n"/>
      <c r="P105" s="24">
        <f>IF(OR($A105="",$O105=""),"",IFERROR($O105+'Assumptions'!$B$14,""))</f>
        <v/>
      </c>
      <c r="Q105" s="12">
        <f>IF($A105="","",IF($E105&lt;&gt;"Active","Not tracked",IF($O105="","Check: review date missing",IF(NOT(ISNUMBER($P105)),"Check: review date",IF($P105&lt;TODAY(),"Check: overdue",IF($P105&lt;=TODAY()+'Assumptions'!$B$15,"Check: due soon","Current"))))))</f>
        <v/>
      </c>
      <c r="R105" s="12">
        <f>IF($A105="","",IF($B105="","Check: name missing",IF($E105="","Check: status missing",IF(OR($C105="",$D105=""),"Check: dates missing",IF(OR(NOT(ISNUMBER($C105)),NOT(ISNUMBER($D105))),"Check: date format",IF($D105&lt;$C105,"Check: date order",IF($E105="Active",IF(OR($F105="",$G105="",$H105="",$J105="",$K105="",$L105="",$M105="",$N105=""),"Check: active fields","Ready"),"Review")))))))</f>
        <v/>
      </c>
    </row>
  </sheetData>
  <autoFilter ref="A5:R105"/>
  <mergeCells count="1">
    <mergeCell ref="A1:R1"/>
  </mergeCells>
  <conditionalFormatting sqref="Q6:Q105">
    <cfRule type="expression" priority="1" dxfId="0">
      <formula>LEFT($Q6,6)="Check:"</formula>
    </cfRule>
    <cfRule type="expression" priority="2" dxfId="1">
      <formula>$Q6="Current"</formula>
    </cfRule>
  </conditionalFormatting>
  <conditionalFormatting sqref="R6:R105">
    <cfRule type="expression" priority="3" dxfId="0">
      <formula>LEFT($R6,6)="Check:"</formula>
    </cfRule>
    <cfRule type="expression" priority="4" dxfId="1">
      <formula>$R6="Ready"</formula>
    </cfRule>
  </conditionalFormatting>
  <dataValidations count="9">
    <dataValidation sqref="A6:A105" showDropDown="0" showInputMessage="0" showErrorMessage="1" allowBlank="0" errorTitle="Duplicate Profile ID" error="Enter a unique Profile ID or leave the row blank." type="custom" errorStyle="stop">
      <formula1>OR(A6="",COUNTIF($A$6:$A$105,A6)=1)</formula1>
    </dataValidation>
    <dataValidation sqref="C6:C105" showDropDown="0" showInputMessage="1" showErrorMessage="1" allowBlank="0" errorTitle="Check the date" error="Enter a date within the editable limits on the Assumptions sheet." promptTitle="Date entry" prompt="Enter the birth date within the editable limits." type="date" errorStyle="stop" operator="between">
      <formula1>'Assumptions'!$B$16</formula1>
      <formula2>'Assumptions'!$B$17</formula2>
    </dataValidation>
    <dataValidation sqref="D6:D105" showDropDown="0" showInputMessage="1" showErrorMessage="1" allowBlank="0" errorTitle="Check the date" error="Enter a date within the editable limits on the Assumptions sheet." promptTitle="Date entry" prompt="Enter the enrollment or planned enrollment date." type="date" errorStyle="stop" operator="between">
      <formula1>'Assumptions'!$B$18</formula1>
      <formula2>'Assumptions'!$B$19</formula2>
    </dataValidation>
    <dataValidation sqref="O6:O105" showDropDown="0" showInputMessage="1" showErrorMessage="1" allowBlank="0" errorTitle="Check the date" error="Enter a date within the editable limits on the Assumptions sheet." promptTitle="Date entry" prompt="Enter the last completed manual profile review date." type="date" errorStyle="stop" operator="between">
      <formula1>'Assumptions'!$B$22</formula1>
      <formula2>'Assumptions'!$B$23</formula2>
    </dataValidation>
    <dataValidation sqref="E6:E105" showDropDown="0" showInputMessage="1" showErrorMessage="1" allowBlank="0" errorTitle="Check this entry" error="Select a choice from the editable list on the Assumptions sheet." promptTitle="Choose a listed value" prompt="Select the profile status." type="list" errorStyle="stop">
      <formula1>'Assumptions'!$E$5:$E$8</formula1>
    </dataValidation>
    <dataValidation sqref="F6:F105" showDropDown="0" showInputMessage="1" showErrorMessage="1" allowBlank="0" errorTitle="Check this entry" error="Select a choice from the editable list on the Assumptions sheet." promptTitle="Choose a listed value" prompt="Select the assigned room." type="list" errorStyle="stop">
      <formula1>'Assumptions'!$A$5:$A$10</formula1>
    </dataValidation>
    <dataValidation sqref="G6:G105" showDropDown="0" showInputMessage="1" showErrorMessage="1" allowBlank="0" errorTitle="Check this entry" error="Select a choice from the editable list on the Assumptions sheet." promptTitle="Choose a listed value" prompt="Select the primary staff assignment." type="list" errorStyle="stop">
      <formula1>'Assumptions'!$C$5:$C$10</formula1>
    </dataValidation>
    <dataValidation sqref="H6:H105" showDropDown="0" showInputMessage="1" showErrorMessage="1" allowBlank="0" errorTitle="Check this entry" error="Select a choice from the editable list on the Assumptions sheet." promptTitle="Choose a listed value" prompt="Select the usual schedule." type="list" errorStyle="stop">
      <formula1>'Assumptions'!$G$5:$G$9</formula1>
    </dataValidation>
    <dataValidation sqref="N6:N105" showDropDown="0" showInputMessage="1" showErrorMessage="1" allowBlank="0" errorTitle="Check this entry" error="Select a choice from the editable list on the Assumptions sheet." promptTitle="Choose a listed value" prompt="Select the recorded pickup plan." type="list" errorStyle="stop">
      <formula1>'Assumptions'!$I$5:$I$8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4" customWidth="1" min="3" max="3"/>
    <col width="20" customWidth="1" min="4" max="4"/>
    <col width="22" customWidth="1" min="5" max="5"/>
    <col width="15" customWidth="1" min="6" max="6"/>
    <col width="15" customWidth="1" min="7" max="7"/>
    <col width="46" customWidth="1" min="8" max="8"/>
    <col width="25" customWidth="1" min="9" max="9"/>
  </cols>
  <sheetData>
    <row r="1" ht="28" customHeight="1">
      <c r="A1" s="1" t="inlineStr">
        <is>
          <t>Fictional Harbor Daycare — Service Authorizations</t>
        </is>
      </c>
      <c r="B1" s="19" t="n"/>
      <c r="C1" s="19" t="n"/>
      <c r="D1" s="19" t="n"/>
      <c r="E1" s="19" t="n"/>
      <c r="F1" s="19" t="n"/>
      <c r="G1" s="19" t="n"/>
      <c r="H1" s="19" t="n"/>
      <c r="I1" s="20" t="n"/>
    </row>
    <row r="2" ht="48" customHeight="1">
      <c r="A2" s="3" t="inlineStr">
        <is>
          <t>Use:</t>
        </is>
      </c>
      <c r="B2" s="4" t="inlineStr">
        <is>
          <t>Record administrative service choices and date ranges. The calculated result is a prompt for staff review and is not an official authorization or verification.</t>
        </is>
      </c>
    </row>
    <row r="3" ht="30" customHeight="1">
      <c r="A3" s="3" t="inlineStr">
        <is>
          <t>Input guide:</t>
        </is>
      </c>
      <c r="B3" s="4" t="inlineStr">
        <is>
          <t>Enter an existing Profile ID; the child display name is filled by lookup.</t>
        </is>
      </c>
    </row>
    <row r="4"/>
    <row r="5" ht="30" customHeight="1">
      <c r="A5" s="6" t="inlineStr">
        <is>
          <t>Authorization ID</t>
        </is>
      </c>
      <c r="B5" s="6" t="inlineStr">
        <is>
          <t>Profile ID</t>
        </is>
      </c>
      <c r="C5" s="6" t="inlineStr">
        <is>
          <t>Child Display Name</t>
        </is>
      </c>
      <c r="D5" s="6" t="inlineStr">
        <is>
          <t>Service Type</t>
        </is>
      </c>
      <c r="E5" s="6" t="inlineStr">
        <is>
          <t>Authorization Status</t>
        </is>
      </c>
      <c r="F5" s="6" t="inlineStr">
        <is>
          <t>Effective Date</t>
        </is>
      </c>
      <c r="G5" s="6" t="inlineStr">
        <is>
          <t>End Date</t>
        </is>
      </c>
      <c r="H5" s="6" t="inlineStr">
        <is>
          <t>Reference or Notes</t>
        </is>
      </c>
      <c r="I5" s="6" t="inlineStr">
        <is>
          <t>Review Result</t>
        </is>
      </c>
    </row>
    <row r="6" ht="32" customHeight="1">
      <c r="A6" s="15" t="inlineStr">
        <is>
          <t>FSA-001</t>
        </is>
      </c>
      <c r="B6" s="15" t="inlineStr">
        <is>
          <t>FCP-001</t>
        </is>
      </c>
      <c r="C6" s="9">
        <f>IF($B6="","",IFERROR(VLOOKUP($B6,'Child Profiles'!$A$6:$B$105,2,FALSE),"Check child ID"))</f>
        <v/>
      </c>
      <c r="D6" s="15" t="inlineStr">
        <is>
          <t>Meals</t>
        </is>
      </c>
      <c r="E6" s="15" t="inlineStr">
        <is>
          <t>Authorized</t>
        </is>
      </c>
      <c r="F6" s="22" t="n">
        <v>46074</v>
      </c>
      <c r="G6" s="22" t="n">
        <v>46364</v>
      </c>
      <c r="H6" s="15" t="inlineStr">
        <is>
          <t>Fictional sample reference REF-001; verify the local record.</t>
        </is>
      </c>
      <c r="I6" s="9">
        <f>IF($A6="","",IF(OR($B6="",$C6="",$C6="Check child ID"),"Check: child ID",IF(OR($D6="",$E6=""),"Check: fields missing",IF(OR(AND($F6&lt;&gt;"",NOT(ISNUMBER($F6))),AND($G6&lt;&gt;"",NOT(ISNUMBER($G6)))),"Check: date format",IF(AND(ISNUMBER($F6),ISNUMBER($G6),$G6&lt;$F6),"Check: date order",IF($E6="Authorized",IF(OR($F6="",$G6=""),"Check: dates missing",IF(AND(TODAY()&gt;=$F6,TODAY()&lt;=$G6),"Current","Review")),"Review"))))))</f>
        <v/>
      </c>
    </row>
    <row r="7" ht="32" customHeight="1">
      <c r="A7" s="15" t="inlineStr">
        <is>
          <t>FSA-002</t>
        </is>
      </c>
      <c r="B7" s="15" t="inlineStr">
        <is>
          <t>FCP-002</t>
        </is>
      </c>
      <c r="C7" s="12">
        <f>IF($B7="","",IFERROR(VLOOKUP($B7,'Child Profiles'!$A$6:$B$105,2,FALSE),"Check child ID"))</f>
        <v/>
      </c>
      <c r="D7" s="15" t="inlineStr">
        <is>
          <t>Transportation</t>
        </is>
      </c>
      <c r="E7" s="15" t="inlineStr">
        <is>
          <t>Authorized</t>
        </is>
      </c>
      <c r="F7" s="22" t="n">
        <v>45924</v>
      </c>
      <c r="G7" s="22" t="n">
        <v>46294</v>
      </c>
      <c r="H7" s="15" t="inlineStr">
        <is>
          <t>Fictional sample reference REF-002; manual review requested.</t>
        </is>
      </c>
      <c r="I7" s="12">
        <f>IF($A7="","",IF(OR($B7="",$C7="",$C7="Check child ID"),"Check: child ID",IF(OR($D7="",$E7=""),"Check: fields missing",IF(OR(AND($F7&lt;&gt;"",NOT(ISNUMBER($F7))),AND($G7&lt;&gt;"",NOT(ISNUMBER($G7)))),"Check: date format",IF(AND(ISNUMBER($F7),ISNUMBER($G7),$G7&lt;$F7),"Check: date order",IF($E7="Authorized",IF(OR($F7="",$G7=""),"Check: dates missing",IF(AND(TODAY()&gt;=$F7,TODAY()&lt;=$G7),"Current","Review")),"Review"))))))</f>
        <v/>
      </c>
    </row>
    <row r="8" ht="32" customHeight="1">
      <c r="A8" s="15" t="inlineStr">
        <is>
          <t>FSA-003</t>
        </is>
      </c>
      <c r="B8" s="15" t="inlineStr">
        <is>
          <t>FCP-003</t>
        </is>
      </c>
      <c r="C8" s="9">
        <f>IF($B8="","",IFERROR(VLOOKUP($B8,'Child Profiles'!$A$6:$B$105,2,FALSE),"Check child ID"))</f>
        <v/>
      </c>
      <c r="D8" s="15" t="inlineStr">
        <is>
          <t>Field Trips</t>
        </is>
      </c>
      <c r="E8" s="15" t="inlineStr">
        <is>
          <t>Pending review</t>
        </is>
      </c>
      <c r="F8" s="22" t="n">
        <v>46284</v>
      </c>
      <c r="G8" s="22" t="n">
        <v>46374</v>
      </c>
      <c r="H8" s="15" t="inlineStr">
        <is>
          <t>Fictional sample request awaiting staff review.</t>
        </is>
      </c>
      <c r="I8" s="9">
        <f>IF($A8="","",IF(OR($B8="",$C8="",$C8="Check child ID"),"Check: child ID",IF(OR($D8="",$E8=""),"Check: fields missing",IF(OR(AND($F8&lt;&gt;"",NOT(ISNUMBER($F8))),AND($G8&lt;&gt;"",NOT(ISNUMBER($G8)))),"Check: date format",IF(AND(ISNUMBER($F8),ISNUMBER($G8),$G8&lt;$F8),"Check: date order",IF($E8="Authorized",IF(OR($F8="",$G8=""),"Check: dates missing",IF(AND(TODAY()&gt;=$F8,TODAY()&lt;=$G8),"Current","Review")),"Review"))))))</f>
        <v/>
      </c>
    </row>
    <row r="9" ht="32" customHeight="1">
      <c r="A9" s="15" t="inlineStr">
        <is>
          <t>FSA-004</t>
        </is>
      </c>
      <c r="B9" s="15" t="inlineStr">
        <is>
          <t>FCP-004</t>
        </is>
      </c>
      <c r="C9" s="12">
        <f>IF($B9="","",IFERROR(VLOOKUP($B9,'Child Profiles'!$A$6:$B$105,2,FALSE),"Check child ID"))</f>
        <v/>
      </c>
      <c r="D9" s="15" t="inlineStr">
        <is>
          <t>Meals</t>
        </is>
      </c>
      <c r="E9" s="15" t="inlineStr">
        <is>
          <t>Pending review</t>
        </is>
      </c>
      <c r="F9" s="22" t="n"/>
      <c r="G9" s="22" t="n"/>
      <c r="H9" s="15" t="inlineStr">
        <is>
          <t>Fictional sample request for a pending profile.</t>
        </is>
      </c>
      <c r="I9" s="12">
        <f>IF($A9="","",IF(OR($B9="",$C9="",$C9="Check child ID"),"Check: child ID",IF(OR($D9="",$E9=""),"Check: fields missing",IF(OR(AND($F9&lt;&gt;"",NOT(ISNUMBER($F9))),AND($G9&lt;&gt;"",NOT(ISNUMBER($G9)))),"Check: date format",IF(AND(ISNUMBER($F9),ISNUMBER($G9),$G9&lt;$F9),"Check: date order",IF($E9="Authorized",IF(OR($F9="",$G9=""),"Check: dates missing",IF(AND(TODAY()&gt;=$F9,TODAY()&lt;=$G9),"Current","Review")),"Review"))))))</f>
        <v/>
      </c>
    </row>
    <row r="10" ht="32" customHeight="1">
      <c r="A10" s="15" t="inlineStr">
        <is>
          <t>FSA-005</t>
        </is>
      </c>
      <c r="B10" s="15" t="inlineStr">
        <is>
          <t>FCP-005</t>
        </is>
      </c>
      <c r="C10" s="9">
        <f>IF($B10="","",IFERROR(VLOOKUP($B10,'Child Profiles'!$A$6:$B$105,2,FALSE),"Check child ID"))</f>
        <v/>
      </c>
      <c r="D10" s="15" t="inlineStr">
        <is>
          <t>Transportation</t>
        </is>
      </c>
      <c r="E10" s="15" t="inlineStr">
        <is>
          <t>Not authorized</t>
        </is>
      </c>
      <c r="F10" s="22" t="n"/>
      <c r="G10" s="22" t="n"/>
      <c r="H10" s="15" t="inlineStr">
        <is>
          <t>Fictional sample choice recorded for review.</t>
        </is>
      </c>
      <c r="I10" s="9">
        <f>IF($A10="","",IF(OR($B10="",$C10="",$C10="Check child ID"),"Check: child ID",IF(OR($D10="",$E10=""),"Check: fields missing",IF(OR(AND($F10&lt;&gt;"",NOT(ISNUMBER($F10))),AND($G10&lt;&gt;"",NOT(ISNUMBER($G10)))),"Check: date format",IF(AND(ISNUMBER($F10),ISNUMBER($G10),$G10&lt;$F10),"Check: date order",IF($E10="Authorized",IF(OR($F10="",$G10=""),"Check: dates missing",IF(AND(TODAY()&gt;=$F10,TODAY()&lt;=$G10),"Current","Review")),"Review"))))))</f>
        <v/>
      </c>
    </row>
    <row r="11" ht="32" customHeight="1">
      <c r="A11" s="15" t="inlineStr">
        <is>
          <t>FSA-006</t>
        </is>
      </c>
      <c r="B11" s="15" t="inlineStr">
        <is>
          <t>FCP-006</t>
        </is>
      </c>
      <c r="C11" s="12">
        <f>IF($B11="","",IFERROR(VLOOKUP($B11,'Child Profiles'!$A$6:$B$105,2,FALSE),"Check child ID"))</f>
        <v/>
      </c>
      <c r="D11" s="15" t="inlineStr">
        <is>
          <t>Extended Care</t>
        </is>
      </c>
      <c r="E11" s="15" t="inlineStr">
        <is>
          <t>Ended</t>
        </is>
      </c>
      <c r="F11" s="22" t="n">
        <v>45874</v>
      </c>
      <c r="G11" s="22" t="n">
        <v>46174</v>
      </c>
      <c r="H11" s="15" t="inlineStr">
        <is>
          <t>Fictional sample service period ended.</t>
        </is>
      </c>
      <c r="I11" s="12">
        <f>IF($A11="","",IF(OR($B11="",$C11="",$C11="Check child ID"),"Check: child ID",IF(OR($D11="",$E11=""),"Check: fields missing",IF(OR(AND($F11&lt;&gt;"",NOT(ISNUMBER($F11))),AND($G11&lt;&gt;"",NOT(ISNUMBER($G11)))),"Check: date format",IF(AND(ISNUMBER($F11),ISNUMBER($G11),$G11&lt;$F11),"Check: date order",IF($E11="Authorized",IF(OR($F11="",$G11=""),"Check: dates missing",IF(AND(TODAY()&gt;=$F11,TODAY()&lt;=$G11),"Current","Review")),"Review"))))))</f>
        <v/>
      </c>
    </row>
    <row r="12" ht="32" customHeight="1">
      <c r="A12" s="15" t="inlineStr">
        <is>
          <t>FSA-007</t>
        </is>
      </c>
      <c r="B12" s="15" t="inlineStr">
        <is>
          <t>FCP-007</t>
        </is>
      </c>
      <c r="C12" s="9">
        <f>IF($B12="","",IFERROR(VLOOKUP($B12,'Child Profiles'!$A$6:$B$105,2,FALSE),"Check child ID"))</f>
        <v/>
      </c>
      <c r="D12" s="15" t="inlineStr">
        <is>
          <t>Field Trips</t>
        </is>
      </c>
      <c r="E12" s="15" t="inlineStr">
        <is>
          <t>Authorized</t>
        </is>
      </c>
      <c r="F12" s="22" t="n">
        <v>46214</v>
      </c>
      <c r="G12" s="22" t="n">
        <v>46394</v>
      </c>
      <c r="H12" s="15" t="inlineStr">
        <is>
          <t>Fictional sample reference REF-007; verify the local record.</t>
        </is>
      </c>
      <c r="I12" s="9">
        <f>IF($A12="","",IF(OR($B12="",$C12="",$C12="Check child ID"),"Check: child ID",IF(OR($D12="",$E12=""),"Check: fields missing",IF(OR(AND($F12&lt;&gt;"",NOT(ISNUMBER($F12))),AND($G12&lt;&gt;"",NOT(ISNUMBER($G12)))),"Check: date format",IF(AND(ISNUMBER($F12),ISNUMBER($G12),$G12&lt;$F12),"Check: date order",IF($E12="Authorized",IF(OR($F12="",$G12=""),"Check: dates missing",IF(AND(TODAY()&gt;=$F12,TODAY()&lt;=$G12),"Current","Review")),"Review"))))))</f>
        <v/>
      </c>
    </row>
    <row r="13" ht="32" customHeight="1">
      <c r="A13" s="15" t="inlineStr">
        <is>
          <t>FSA-008</t>
        </is>
      </c>
      <c r="B13" s="15" t="inlineStr">
        <is>
          <t>FCP-008</t>
        </is>
      </c>
      <c r="C13" s="12">
        <f>IF($B13="","",IFERROR(VLOOKUP($B13,'Child Profiles'!$A$6:$B$105,2,FALSE),"Check child ID"))</f>
        <v/>
      </c>
      <c r="D13" s="15" t="inlineStr">
        <is>
          <t>Extended Care</t>
        </is>
      </c>
      <c r="E13" s="15" t="inlineStr">
        <is>
          <t>Authorized</t>
        </is>
      </c>
      <c r="F13" s="22" t="n">
        <v>46244</v>
      </c>
      <c r="G13" s="22" t="n"/>
      <c r="H13" s="15" t="inlineStr">
        <is>
          <t>Intentional sample with a missing end date for review.</t>
        </is>
      </c>
      <c r="I13" s="12">
        <f>IF($A13="","",IF(OR($B13="",$C13="",$C13="Check child ID"),"Check: child ID",IF(OR($D13="",$E13=""),"Check: fields missing",IF(OR(AND($F13&lt;&gt;"",NOT(ISNUMBER($F13))),AND($G13&lt;&gt;"",NOT(ISNUMBER($G13)))),"Check: date format",IF(AND(ISNUMBER($F13),ISNUMBER($G13),$G13&lt;$F13),"Check: date order",IF($E13="Authorized",IF(OR($F13="",$G13=""),"Check: dates missing",IF(AND(TODAY()&gt;=$F13,TODAY()&lt;=$G13),"Current","Review")),"Review"))))))</f>
        <v/>
      </c>
    </row>
    <row r="14" ht="32" customHeight="1">
      <c r="A14" s="15" t="inlineStr">
        <is>
          <t>FSA-009</t>
        </is>
      </c>
      <c r="B14" s="15" t="inlineStr">
        <is>
          <t>FCP-009</t>
        </is>
      </c>
      <c r="C14" s="9">
        <f>IF($B14="","",IFERROR(VLOOKUP($B14,'Child Profiles'!$A$6:$B$105,2,FALSE),"Check child ID"))</f>
        <v/>
      </c>
      <c r="D14" s="15" t="inlineStr">
        <is>
          <t>Meals</t>
        </is>
      </c>
      <c r="E14" s="15" t="inlineStr">
        <is>
          <t>Authorized</t>
        </is>
      </c>
      <c r="F14" s="22" t="n">
        <v>46274</v>
      </c>
      <c r="G14" s="22" t="n">
        <v>46274</v>
      </c>
      <c r="H14" s="15" t="inlineStr">
        <is>
          <t>Intentional same-day boundary sample.</t>
        </is>
      </c>
      <c r="I14" s="9">
        <f>IF($A14="","",IF(OR($B14="",$C14="",$C14="Check child ID"),"Check: child ID",IF(OR($D14="",$E14=""),"Check: fields missing",IF(OR(AND($F14&lt;&gt;"",NOT(ISNUMBER($F14))),AND($G14&lt;&gt;"",NOT(ISNUMBER($G14)))),"Check: date format",IF(AND(ISNUMBER($F14),ISNUMBER($G14),$G14&lt;$F14),"Check: date order",IF($E14="Authorized",IF(OR($F14="",$G14=""),"Check: dates missing",IF(AND(TODAY()&gt;=$F14,TODAY()&lt;=$G14),"Current","Review")),"Review"))))))</f>
        <v/>
      </c>
    </row>
    <row r="15" ht="32" customHeight="1">
      <c r="A15" s="15" t="inlineStr">
        <is>
          <t>FSA-010</t>
        </is>
      </c>
      <c r="B15" s="15" t="inlineStr">
        <is>
          <t>FCP-999</t>
        </is>
      </c>
      <c r="C15" s="12">
        <f>IF($B15="","",IFERROR(VLOOKUP($B15,'Child Profiles'!$A$6:$B$105,2,FALSE),"Check child ID"))</f>
        <v/>
      </c>
      <c r="D15" s="15" t="inlineStr">
        <is>
          <t>Meals</t>
        </is>
      </c>
      <c r="E15" s="15" t="inlineStr">
        <is>
          <t>Authorized</t>
        </is>
      </c>
      <c r="F15" s="22" t="n">
        <v>46269</v>
      </c>
      <c r="G15" s="22" t="n">
        <v>46279</v>
      </c>
      <c r="H15" s="15" t="inlineStr">
        <is>
          <t>Intentional unmatched fictional Profile ID test row.</t>
        </is>
      </c>
      <c r="I15" s="12">
        <f>IF($A15="","",IF(OR($B15="",$C15="",$C15="Check child ID"),"Check: child ID",IF(OR($D15="",$E15=""),"Check: fields missing",IF(OR(AND($F15&lt;&gt;"",NOT(ISNUMBER($F15))),AND($G15&lt;&gt;"",NOT(ISNUMBER($G15)))),"Check: date format",IF(AND(ISNUMBER($F15),ISNUMBER($G15),$G15&lt;$F15),"Check: date order",IF($E15="Authorized",IF(OR($F15="",$G15=""),"Check: dates missing",IF(AND(TODAY()&gt;=$F15,TODAY()&lt;=$G15),"Current","Review")),"Review"))))))</f>
        <v/>
      </c>
    </row>
    <row r="16" ht="32" customHeight="1">
      <c r="A16" s="15" t="n"/>
      <c r="B16" s="15" t="n"/>
      <c r="C16" s="9">
        <f>IF($B16="","",IFERROR(VLOOKUP($B16,'Child Profiles'!$A$6:$B$105,2,FALSE),"Check child ID"))</f>
        <v/>
      </c>
      <c r="D16" s="15" t="n"/>
      <c r="E16" s="15" t="n"/>
      <c r="F16" s="22" t="n"/>
      <c r="G16" s="22" t="n"/>
      <c r="H16" s="15" t="n"/>
      <c r="I16" s="9">
        <f>IF($A16="","",IF(OR($B16="",$C16="",$C16="Check child ID"),"Check: child ID",IF(OR($D16="",$E16=""),"Check: fields missing",IF(OR(AND($F16&lt;&gt;"",NOT(ISNUMBER($F16))),AND($G16&lt;&gt;"",NOT(ISNUMBER($G16)))),"Check: date format",IF(AND(ISNUMBER($F16),ISNUMBER($G16),$G16&lt;$F16),"Check: date order",IF($E16="Authorized",IF(OR($F16="",$G16=""),"Check: dates missing",IF(AND(TODAY()&gt;=$F16,TODAY()&lt;=$G16),"Current","Review")),"Review"))))))</f>
        <v/>
      </c>
    </row>
    <row r="17" ht="32" customHeight="1">
      <c r="A17" s="15" t="n"/>
      <c r="B17" s="15" t="n"/>
      <c r="C17" s="12">
        <f>IF($B17="","",IFERROR(VLOOKUP($B17,'Child Profiles'!$A$6:$B$105,2,FALSE),"Check child ID"))</f>
        <v/>
      </c>
      <c r="D17" s="15" t="n"/>
      <c r="E17" s="15" t="n"/>
      <c r="F17" s="22" t="n"/>
      <c r="G17" s="22" t="n"/>
      <c r="H17" s="15" t="n"/>
      <c r="I17" s="12">
        <f>IF($A17="","",IF(OR($B17="",$C17="",$C17="Check child ID"),"Check: child ID",IF(OR($D17="",$E17=""),"Check: fields missing",IF(OR(AND($F17&lt;&gt;"",NOT(ISNUMBER($F17))),AND($G17&lt;&gt;"",NOT(ISNUMBER($G17)))),"Check: date format",IF(AND(ISNUMBER($F17),ISNUMBER($G17),$G17&lt;$F17),"Check: date order",IF($E17="Authorized",IF(OR($F17="",$G17=""),"Check: dates missing",IF(AND(TODAY()&gt;=$F17,TODAY()&lt;=$G17),"Current","Review")),"Review"))))))</f>
        <v/>
      </c>
    </row>
    <row r="18" ht="32" customHeight="1">
      <c r="A18" s="15" t="n"/>
      <c r="B18" s="15" t="n"/>
      <c r="C18" s="9">
        <f>IF($B18="","",IFERROR(VLOOKUP($B18,'Child Profiles'!$A$6:$B$105,2,FALSE),"Check child ID"))</f>
        <v/>
      </c>
      <c r="D18" s="15" t="n"/>
      <c r="E18" s="15" t="n"/>
      <c r="F18" s="22" t="n"/>
      <c r="G18" s="22" t="n"/>
      <c r="H18" s="15" t="n"/>
      <c r="I18" s="9">
        <f>IF($A18="","",IF(OR($B18="",$C18="",$C18="Check child ID"),"Check: child ID",IF(OR($D18="",$E18=""),"Check: fields missing",IF(OR(AND($F18&lt;&gt;"",NOT(ISNUMBER($F18))),AND($G18&lt;&gt;"",NOT(ISNUMBER($G18)))),"Check: date format",IF(AND(ISNUMBER($F18),ISNUMBER($G18),$G18&lt;$F18),"Check: date order",IF($E18="Authorized",IF(OR($F18="",$G18=""),"Check: dates missing",IF(AND(TODAY()&gt;=$F18,TODAY()&lt;=$G18),"Current","Review")),"Review"))))))</f>
        <v/>
      </c>
    </row>
    <row r="19" ht="32" customHeight="1">
      <c r="A19" s="15" t="n"/>
      <c r="B19" s="15" t="n"/>
      <c r="C19" s="12">
        <f>IF($B19="","",IFERROR(VLOOKUP($B19,'Child Profiles'!$A$6:$B$105,2,FALSE),"Check child ID"))</f>
        <v/>
      </c>
      <c r="D19" s="15" t="n"/>
      <c r="E19" s="15" t="n"/>
      <c r="F19" s="22" t="n"/>
      <c r="G19" s="22" t="n"/>
      <c r="H19" s="15" t="n"/>
      <c r="I19" s="12">
        <f>IF($A19="","",IF(OR($B19="",$C19="",$C19="Check child ID"),"Check: child ID",IF(OR($D19="",$E19=""),"Check: fields missing",IF(OR(AND($F19&lt;&gt;"",NOT(ISNUMBER($F19))),AND($G19&lt;&gt;"",NOT(ISNUMBER($G19)))),"Check: date format",IF(AND(ISNUMBER($F19),ISNUMBER($G19),$G19&lt;$F19),"Check: date order",IF($E19="Authorized",IF(OR($F19="",$G19=""),"Check: dates missing",IF(AND(TODAY()&gt;=$F19,TODAY()&lt;=$G19),"Current","Review")),"Review"))))))</f>
        <v/>
      </c>
    </row>
    <row r="20" ht="32" customHeight="1">
      <c r="A20" s="15" t="n"/>
      <c r="B20" s="15" t="n"/>
      <c r="C20" s="9">
        <f>IF($B20="","",IFERROR(VLOOKUP($B20,'Child Profiles'!$A$6:$B$105,2,FALSE),"Check child ID"))</f>
        <v/>
      </c>
      <c r="D20" s="15" t="n"/>
      <c r="E20" s="15" t="n"/>
      <c r="F20" s="22" t="n"/>
      <c r="G20" s="22" t="n"/>
      <c r="H20" s="15" t="n"/>
      <c r="I20" s="9">
        <f>IF($A20="","",IF(OR($B20="",$C20="",$C20="Check child ID"),"Check: child ID",IF(OR($D20="",$E20=""),"Check: fields missing",IF(OR(AND($F20&lt;&gt;"",NOT(ISNUMBER($F20))),AND($G20&lt;&gt;"",NOT(ISNUMBER($G20)))),"Check: date format",IF(AND(ISNUMBER($F20),ISNUMBER($G20),$G20&lt;$F20),"Check: date order",IF($E20="Authorized",IF(OR($F20="",$G20=""),"Check: dates missing",IF(AND(TODAY()&gt;=$F20,TODAY()&lt;=$G20),"Current","Review")),"Review"))))))</f>
        <v/>
      </c>
    </row>
    <row r="21" ht="32" customHeight="1">
      <c r="A21" s="15" t="n"/>
      <c r="B21" s="15" t="n"/>
      <c r="C21" s="12">
        <f>IF($B21="","",IFERROR(VLOOKUP($B21,'Child Profiles'!$A$6:$B$105,2,FALSE),"Check child ID"))</f>
        <v/>
      </c>
      <c r="D21" s="15" t="n"/>
      <c r="E21" s="15" t="n"/>
      <c r="F21" s="22" t="n"/>
      <c r="G21" s="22" t="n"/>
      <c r="H21" s="15" t="n"/>
      <c r="I21" s="12">
        <f>IF($A21="","",IF(OR($B21="",$C21="",$C21="Check child ID"),"Check: child ID",IF(OR($D21="",$E21=""),"Check: fields missing",IF(OR(AND($F21&lt;&gt;"",NOT(ISNUMBER($F21))),AND($G21&lt;&gt;"",NOT(ISNUMBER($G21)))),"Check: date format",IF(AND(ISNUMBER($F21),ISNUMBER($G21),$G21&lt;$F21),"Check: date order",IF($E21="Authorized",IF(OR($F21="",$G21=""),"Check: dates missing",IF(AND(TODAY()&gt;=$F21,TODAY()&lt;=$G21),"Current","Review")),"Review"))))))</f>
        <v/>
      </c>
    </row>
    <row r="22" ht="32" customHeight="1">
      <c r="A22" s="15" t="n"/>
      <c r="B22" s="15" t="n"/>
      <c r="C22" s="9">
        <f>IF($B22="","",IFERROR(VLOOKUP($B22,'Child Profiles'!$A$6:$B$105,2,FALSE),"Check child ID"))</f>
        <v/>
      </c>
      <c r="D22" s="15" t="n"/>
      <c r="E22" s="15" t="n"/>
      <c r="F22" s="22" t="n"/>
      <c r="G22" s="22" t="n"/>
      <c r="H22" s="15" t="n"/>
      <c r="I22" s="9">
        <f>IF($A22="","",IF(OR($B22="",$C22="",$C22="Check child ID"),"Check: child ID",IF(OR($D22="",$E22=""),"Check: fields missing",IF(OR(AND($F22&lt;&gt;"",NOT(ISNUMBER($F22))),AND($G22&lt;&gt;"",NOT(ISNUMBER($G22)))),"Check: date format",IF(AND(ISNUMBER($F22),ISNUMBER($G22),$G22&lt;$F22),"Check: date order",IF($E22="Authorized",IF(OR($F22="",$G22=""),"Check: dates missing",IF(AND(TODAY()&gt;=$F22,TODAY()&lt;=$G22),"Current","Review")),"Review"))))))</f>
        <v/>
      </c>
    </row>
    <row r="23" ht="32" customHeight="1">
      <c r="A23" s="15" t="n"/>
      <c r="B23" s="15" t="n"/>
      <c r="C23" s="12">
        <f>IF($B23="","",IFERROR(VLOOKUP($B23,'Child Profiles'!$A$6:$B$105,2,FALSE),"Check child ID"))</f>
        <v/>
      </c>
      <c r="D23" s="15" t="n"/>
      <c r="E23" s="15" t="n"/>
      <c r="F23" s="22" t="n"/>
      <c r="G23" s="22" t="n"/>
      <c r="H23" s="15" t="n"/>
      <c r="I23" s="12">
        <f>IF($A23="","",IF(OR($B23="",$C23="",$C23="Check child ID"),"Check: child ID",IF(OR($D23="",$E23=""),"Check: fields missing",IF(OR(AND($F23&lt;&gt;"",NOT(ISNUMBER($F23))),AND($G23&lt;&gt;"",NOT(ISNUMBER($G23)))),"Check: date format",IF(AND(ISNUMBER($F23),ISNUMBER($G23),$G23&lt;$F23),"Check: date order",IF($E23="Authorized",IF(OR($F23="",$G23=""),"Check: dates missing",IF(AND(TODAY()&gt;=$F23,TODAY()&lt;=$G23),"Current","Review")),"Review"))))))</f>
        <v/>
      </c>
    </row>
    <row r="24" ht="32" customHeight="1">
      <c r="A24" s="15" t="n"/>
      <c r="B24" s="15" t="n"/>
      <c r="C24" s="9">
        <f>IF($B24="","",IFERROR(VLOOKUP($B24,'Child Profiles'!$A$6:$B$105,2,FALSE),"Check child ID"))</f>
        <v/>
      </c>
      <c r="D24" s="15" t="n"/>
      <c r="E24" s="15" t="n"/>
      <c r="F24" s="22" t="n"/>
      <c r="G24" s="22" t="n"/>
      <c r="H24" s="15" t="n"/>
      <c r="I24" s="9">
        <f>IF($A24="","",IF(OR($B24="",$C24="",$C24="Check child ID"),"Check: child ID",IF(OR($D24="",$E24=""),"Check: fields missing",IF(OR(AND($F24&lt;&gt;"",NOT(ISNUMBER($F24))),AND($G24&lt;&gt;"",NOT(ISNUMBER($G24)))),"Check: date format",IF(AND(ISNUMBER($F24),ISNUMBER($G24),$G24&lt;$F24),"Check: date order",IF($E24="Authorized",IF(OR($F24="",$G24=""),"Check: dates missing",IF(AND(TODAY()&gt;=$F24,TODAY()&lt;=$G24),"Current","Review")),"Review"))))))</f>
        <v/>
      </c>
    </row>
    <row r="25" ht="32" customHeight="1">
      <c r="A25" s="15" t="n"/>
      <c r="B25" s="15" t="n"/>
      <c r="C25" s="12">
        <f>IF($B25="","",IFERROR(VLOOKUP($B25,'Child Profiles'!$A$6:$B$105,2,FALSE),"Check child ID"))</f>
        <v/>
      </c>
      <c r="D25" s="15" t="n"/>
      <c r="E25" s="15" t="n"/>
      <c r="F25" s="22" t="n"/>
      <c r="G25" s="22" t="n"/>
      <c r="H25" s="15" t="n"/>
      <c r="I25" s="12">
        <f>IF($A25="","",IF(OR($B25="",$C25="",$C25="Check child ID"),"Check: child ID",IF(OR($D25="",$E25=""),"Check: fields missing",IF(OR(AND($F25&lt;&gt;"",NOT(ISNUMBER($F25))),AND($G25&lt;&gt;"",NOT(ISNUMBER($G25)))),"Check: date format",IF(AND(ISNUMBER($F25),ISNUMBER($G25),$G25&lt;$F25),"Check: date order",IF($E25="Authorized",IF(OR($F25="",$G25=""),"Check: dates missing",IF(AND(TODAY()&gt;=$F25,TODAY()&lt;=$G25),"Current","Review")),"Review"))))))</f>
        <v/>
      </c>
    </row>
    <row r="26" ht="32" customHeight="1">
      <c r="A26" s="15" t="n"/>
      <c r="B26" s="15" t="n"/>
      <c r="C26" s="9">
        <f>IF($B26="","",IFERROR(VLOOKUP($B26,'Child Profiles'!$A$6:$B$105,2,FALSE),"Check child ID"))</f>
        <v/>
      </c>
      <c r="D26" s="15" t="n"/>
      <c r="E26" s="15" t="n"/>
      <c r="F26" s="22" t="n"/>
      <c r="G26" s="22" t="n"/>
      <c r="H26" s="15" t="n"/>
      <c r="I26" s="9">
        <f>IF($A26="","",IF(OR($B26="",$C26="",$C26="Check child ID"),"Check: child ID",IF(OR($D26="",$E26=""),"Check: fields missing",IF(OR(AND($F26&lt;&gt;"",NOT(ISNUMBER($F26))),AND($G26&lt;&gt;"",NOT(ISNUMBER($G26)))),"Check: date format",IF(AND(ISNUMBER($F26),ISNUMBER($G26),$G26&lt;$F26),"Check: date order",IF($E26="Authorized",IF(OR($F26="",$G26=""),"Check: dates missing",IF(AND(TODAY()&gt;=$F26,TODAY()&lt;=$G26),"Current","Review")),"Review"))))))</f>
        <v/>
      </c>
    </row>
    <row r="27" ht="32" customHeight="1">
      <c r="A27" s="15" t="n"/>
      <c r="B27" s="15" t="n"/>
      <c r="C27" s="12">
        <f>IF($B27="","",IFERROR(VLOOKUP($B27,'Child Profiles'!$A$6:$B$105,2,FALSE),"Check child ID"))</f>
        <v/>
      </c>
      <c r="D27" s="15" t="n"/>
      <c r="E27" s="15" t="n"/>
      <c r="F27" s="22" t="n"/>
      <c r="G27" s="22" t="n"/>
      <c r="H27" s="15" t="n"/>
      <c r="I27" s="12">
        <f>IF($A27="","",IF(OR($B27="",$C27="",$C27="Check child ID"),"Check: child ID",IF(OR($D27="",$E27=""),"Check: fields missing",IF(OR(AND($F27&lt;&gt;"",NOT(ISNUMBER($F27))),AND($G27&lt;&gt;"",NOT(ISNUMBER($G27)))),"Check: date format",IF(AND(ISNUMBER($F27),ISNUMBER($G27),$G27&lt;$F27),"Check: date order",IF($E27="Authorized",IF(OR($F27="",$G27=""),"Check: dates missing",IF(AND(TODAY()&gt;=$F27,TODAY()&lt;=$G27),"Current","Review")),"Review"))))))</f>
        <v/>
      </c>
    </row>
    <row r="28" ht="32" customHeight="1">
      <c r="A28" s="15" t="n"/>
      <c r="B28" s="15" t="n"/>
      <c r="C28" s="9">
        <f>IF($B28="","",IFERROR(VLOOKUP($B28,'Child Profiles'!$A$6:$B$105,2,FALSE),"Check child ID"))</f>
        <v/>
      </c>
      <c r="D28" s="15" t="n"/>
      <c r="E28" s="15" t="n"/>
      <c r="F28" s="22" t="n"/>
      <c r="G28" s="22" t="n"/>
      <c r="H28" s="15" t="n"/>
      <c r="I28" s="9">
        <f>IF($A28="","",IF(OR($B28="",$C28="",$C28="Check child ID"),"Check: child ID",IF(OR($D28="",$E28=""),"Check: fields missing",IF(OR(AND($F28&lt;&gt;"",NOT(ISNUMBER($F28))),AND($G28&lt;&gt;"",NOT(ISNUMBER($G28)))),"Check: date format",IF(AND(ISNUMBER($F28),ISNUMBER($G28),$G28&lt;$F28),"Check: date order",IF($E28="Authorized",IF(OR($F28="",$G28=""),"Check: dates missing",IF(AND(TODAY()&gt;=$F28,TODAY()&lt;=$G28),"Current","Review")),"Review"))))))</f>
        <v/>
      </c>
    </row>
    <row r="29" ht="32" customHeight="1">
      <c r="A29" s="15" t="n"/>
      <c r="B29" s="15" t="n"/>
      <c r="C29" s="12">
        <f>IF($B29="","",IFERROR(VLOOKUP($B29,'Child Profiles'!$A$6:$B$105,2,FALSE),"Check child ID"))</f>
        <v/>
      </c>
      <c r="D29" s="15" t="n"/>
      <c r="E29" s="15" t="n"/>
      <c r="F29" s="22" t="n"/>
      <c r="G29" s="22" t="n"/>
      <c r="H29" s="15" t="n"/>
      <c r="I29" s="12">
        <f>IF($A29="","",IF(OR($B29="",$C29="",$C29="Check child ID"),"Check: child ID",IF(OR($D29="",$E29=""),"Check: fields missing",IF(OR(AND($F29&lt;&gt;"",NOT(ISNUMBER($F29))),AND($G29&lt;&gt;"",NOT(ISNUMBER($G29)))),"Check: date format",IF(AND(ISNUMBER($F29),ISNUMBER($G29),$G29&lt;$F29),"Check: date order",IF($E29="Authorized",IF(OR($F29="",$G29=""),"Check: dates missing",IF(AND(TODAY()&gt;=$F29,TODAY()&lt;=$G29),"Current","Review")),"Review"))))))</f>
        <v/>
      </c>
    </row>
    <row r="30" ht="32" customHeight="1">
      <c r="A30" s="15" t="n"/>
      <c r="B30" s="15" t="n"/>
      <c r="C30" s="9">
        <f>IF($B30="","",IFERROR(VLOOKUP($B30,'Child Profiles'!$A$6:$B$105,2,FALSE),"Check child ID"))</f>
        <v/>
      </c>
      <c r="D30" s="15" t="n"/>
      <c r="E30" s="15" t="n"/>
      <c r="F30" s="22" t="n"/>
      <c r="G30" s="22" t="n"/>
      <c r="H30" s="15" t="n"/>
      <c r="I30" s="9">
        <f>IF($A30="","",IF(OR($B30="",$C30="",$C30="Check child ID"),"Check: child ID",IF(OR($D30="",$E30=""),"Check: fields missing",IF(OR(AND($F30&lt;&gt;"",NOT(ISNUMBER($F30))),AND($G30&lt;&gt;"",NOT(ISNUMBER($G30)))),"Check: date format",IF(AND(ISNUMBER($F30),ISNUMBER($G30),$G30&lt;$F30),"Check: date order",IF($E30="Authorized",IF(OR($F30="",$G30=""),"Check: dates missing",IF(AND(TODAY()&gt;=$F30,TODAY()&lt;=$G30),"Current","Review")),"Review"))))))</f>
        <v/>
      </c>
    </row>
    <row r="31" ht="32" customHeight="1">
      <c r="A31" s="15" t="n"/>
      <c r="B31" s="15" t="n"/>
      <c r="C31" s="12">
        <f>IF($B31="","",IFERROR(VLOOKUP($B31,'Child Profiles'!$A$6:$B$105,2,FALSE),"Check child ID"))</f>
        <v/>
      </c>
      <c r="D31" s="15" t="n"/>
      <c r="E31" s="15" t="n"/>
      <c r="F31" s="22" t="n"/>
      <c r="G31" s="22" t="n"/>
      <c r="H31" s="15" t="n"/>
      <c r="I31" s="12">
        <f>IF($A31="","",IF(OR($B31="",$C31="",$C31="Check child ID"),"Check: child ID",IF(OR($D31="",$E31=""),"Check: fields missing",IF(OR(AND($F31&lt;&gt;"",NOT(ISNUMBER($F31))),AND($G31&lt;&gt;"",NOT(ISNUMBER($G31)))),"Check: date format",IF(AND(ISNUMBER($F31),ISNUMBER($G31),$G31&lt;$F31),"Check: date order",IF($E31="Authorized",IF(OR($F31="",$G31=""),"Check: dates missing",IF(AND(TODAY()&gt;=$F31,TODAY()&lt;=$G31),"Current","Review")),"Review"))))))</f>
        <v/>
      </c>
    </row>
    <row r="32" ht="32" customHeight="1">
      <c r="A32" s="15" t="n"/>
      <c r="B32" s="15" t="n"/>
      <c r="C32" s="9">
        <f>IF($B32="","",IFERROR(VLOOKUP($B32,'Child Profiles'!$A$6:$B$105,2,FALSE),"Check child ID"))</f>
        <v/>
      </c>
      <c r="D32" s="15" t="n"/>
      <c r="E32" s="15" t="n"/>
      <c r="F32" s="22" t="n"/>
      <c r="G32" s="22" t="n"/>
      <c r="H32" s="15" t="n"/>
      <c r="I32" s="9">
        <f>IF($A32="","",IF(OR($B32="",$C32="",$C32="Check child ID"),"Check: child ID",IF(OR($D32="",$E32=""),"Check: fields missing",IF(OR(AND($F32&lt;&gt;"",NOT(ISNUMBER($F32))),AND($G32&lt;&gt;"",NOT(ISNUMBER($G32)))),"Check: date format",IF(AND(ISNUMBER($F32),ISNUMBER($G32),$G32&lt;$F32),"Check: date order",IF($E32="Authorized",IF(OR($F32="",$G32=""),"Check: dates missing",IF(AND(TODAY()&gt;=$F32,TODAY()&lt;=$G32),"Current","Review")),"Review"))))))</f>
        <v/>
      </c>
    </row>
    <row r="33" ht="32" customHeight="1">
      <c r="A33" s="15" t="n"/>
      <c r="B33" s="15" t="n"/>
      <c r="C33" s="12">
        <f>IF($B33="","",IFERROR(VLOOKUP($B33,'Child Profiles'!$A$6:$B$105,2,FALSE),"Check child ID"))</f>
        <v/>
      </c>
      <c r="D33" s="15" t="n"/>
      <c r="E33" s="15" t="n"/>
      <c r="F33" s="22" t="n"/>
      <c r="G33" s="22" t="n"/>
      <c r="H33" s="15" t="n"/>
      <c r="I33" s="12">
        <f>IF($A33="","",IF(OR($B33="",$C33="",$C33="Check child ID"),"Check: child ID",IF(OR($D33="",$E33=""),"Check: fields missing",IF(OR(AND($F33&lt;&gt;"",NOT(ISNUMBER($F33))),AND($G33&lt;&gt;"",NOT(ISNUMBER($G33)))),"Check: date format",IF(AND(ISNUMBER($F33),ISNUMBER($G33),$G33&lt;$F33),"Check: date order",IF($E33="Authorized",IF(OR($F33="",$G33=""),"Check: dates missing",IF(AND(TODAY()&gt;=$F33,TODAY()&lt;=$G33),"Current","Review")),"Review"))))))</f>
        <v/>
      </c>
    </row>
    <row r="34" ht="32" customHeight="1">
      <c r="A34" s="15" t="n"/>
      <c r="B34" s="15" t="n"/>
      <c r="C34" s="9">
        <f>IF($B34="","",IFERROR(VLOOKUP($B34,'Child Profiles'!$A$6:$B$105,2,FALSE),"Check child ID"))</f>
        <v/>
      </c>
      <c r="D34" s="15" t="n"/>
      <c r="E34" s="15" t="n"/>
      <c r="F34" s="22" t="n"/>
      <c r="G34" s="22" t="n"/>
      <c r="H34" s="15" t="n"/>
      <c r="I34" s="9">
        <f>IF($A34="","",IF(OR($B34="",$C34="",$C34="Check child ID"),"Check: child ID",IF(OR($D34="",$E34=""),"Check: fields missing",IF(OR(AND($F34&lt;&gt;"",NOT(ISNUMBER($F34))),AND($G34&lt;&gt;"",NOT(ISNUMBER($G34)))),"Check: date format",IF(AND(ISNUMBER($F34),ISNUMBER($G34),$G34&lt;$F34),"Check: date order",IF($E34="Authorized",IF(OR($F34="",$G34=""),"Check: dates missing",IF(AND(TODAY()&gt;=$F34,TODAY()&lt;=$G34),"Current","Review")),"Review"))))))</f>
        <v/>
      </c>
    </row>
    <row r="35" ht="32" customHeight="1">
      <c r="A35" s="15" t="n"/>
      <c r="B35" s="15" t="n"/>
      <c r="C35" s="12">
        <f>IF($B35="","",IFERROR(VLOOKUP($B35,'Child Profiles'!$A$6:$B$105,2,FALSE),"Check child ID"))</f>
        <v/>
      </c>
      <c r="D35" s="15" t="n"/>
      <c r="E35" s="15" t="n"/>
      <c r="F35" s="22" t="n"/>
      <c r="G35" s="22" t="n"/>
      <c r="H35" s="15" t="n"/>
      <c r="I35" s="12">
        <f>IF($A35="","",IF(OR($B35="",$C35="",$C35="Check child ID"),"Check: child ID",IF(OR($D35="",$E35=""),"Check: fields missing",IF(OR(AND($F35&lt;&gt;"",NOT(ISNUMBER($F35))),AND($G35&lt;&gt;"",NOT(ISNUMBER($G35)))),"Check: date format",IF(AND(ISNUMBER($F35),ISNUMBER($G35),$G35&lt;$F35),"Check: date order",IF($E35="Authorized",IF(OR($F35="",$G35=""),"Check: dates missing",IF(AND(TODAY()&gt;=$F35,TODAY()&lt;=$G35),"Current","Review")),"Review"))))))</f>
        <v/>
      </c>
    </row>
    <row r="36" ht="32" customHeight="1">
      <c r="A36" s="15" t="n"/>
      <c r="B36" s="15" t="n"/>
      <c r="C36" s="9">
        <f>IF($B36="","",IFERROR(VLOOKUP($B36,'Child Profiles'!$A$6:$B$105,2,FALSE),"Check child ID"))</f>
        <v/>
      </c>
      <c r="D36" s="15" t="n"/>
      <c r="E36" s="15" t="n"/>
      <c r="F36" s="22" t="n"/>
      <c r="G36" s="22" t="n"/>
      <c r="H36" s="15" t="n"/>
      <c r="I36" s="9">
        <f>IF($A36="","",IF(OR($B36="",$C36="",$C36="Check child ID"),"Check: child ID",IF(OR($D36="",$E36=""),"Check: fields missing",IF(OR(AND($F36&lt;&gt;"",NOT(ISNUMBER($F36))),AND($G36&lt;&gt;"",NOT(ISNUMBER($G36)))),"Check: date format",IF(AND(ISNUMBER($F36),ISNUMBER($G36),$G36&lt;$F36),"Check: date order",IF($E36="Authorized",IF(OR($F36="",$G36=""),"Check: dates missing",IF(AND(TODAY()&gt;=$F36,TODAY()&lt;=$G36),"Current","Review")),"Review"))))))</f>
        <v/>
      </c>
    </row>
    <row r="37" ht="32" customHeight="1">
      <c r="A37" s="15" t="n"/>
      <c r="B37" s="15" t="n"/>
      <c r="C37" s="12">
        <f>IF($B37="","",IFERROR(VLOOKUP($B37,'Child Profiles'!$A$6:$B$105,2,FALSE),"Check child ID"))</f>
        <v/>
      </c>
      <c r="D37" s="15" t="n"/>
      <c r="E37" s="15" t="n"/>
      <c r="F37" s="22" t="n"/>
      <c r="G37" s="22" t="n"/>
      <c r="H37" s="15" t="n"/>
      <c r="I37" s="12">
        <f>IF($A37="","",IF(OR($B37="",$C37="",$C37="Check child ID"),"Check: child ID",IF(OR($D37="",$E37=""),"Check: fields missing",IF(OR(AND($F37&lt;&gt;"",NOT(ISNUMBER($F37))),AND($G37&lt;&gt;"",NOT(ISNUMBER($G37)))),"Check: date format",IF(AND(ISNUMBER($F37),ISNUMBER($G37),$G37&lt;$F37),"Check: date order",IF($E37="Authorized",IF(OR($F37="",$G37=""),"Check: dates missing",IF(AND(TODAY()&gt;=$F37,TODAY()&lt;=$G37),"Current","Review")),"Review"))))))</f>
        <v/>
      </c>
    </row>
    <row r="38" ht="32" customHeight="1">
      <c r="A38" s="15" t="n"/>
      <c r="B38" s="15" t="n"/>
      <c r="C38" s="9">
        <f>IF($B38="","",IFERROR(VLOOKUP($B38,'Child Profiles'!$A$6:$B$105,2,FALSE),"Check child ID"))</f>
        <v/>
      </c>
      <c r="D38" s="15" t="n"/>
      <c r="E38" s="15" t="n"/>
      <c r="F38" s="22" t="n"/>
      <c r="G38" s="22" t="n"/>
      <c r="H38" s="15" t="n"/>
      <c r="I38" s="9">
        <f>IF($A38="","",IF(OR($B38="",$C38="",$C38="Check child ID"),"Check: child ID",IF(OR($D38="",$E38=""),"Check: fields missing",IF(OR(AND($F38&lt;&gt;"",NOT(ISNUMBER($F38))),AND($G38&lt;&gt;"",NOT(ISNUMBER($G38)))),"Check: date format",IF(AND(ISNUMBER($F38),ISNUMBER($G38),$G38&lt;$F38),"Check: date order",IF($E38="Authorized",IF(OR($F38="",$G38=""),"Check: dates missing",IF(AND(TODAY()&gt;=$F38,TODAY()&lt;=$G38),"Current","Review")),"Review"))))))</f>
        <v/>
      </c>
    </row>
    <row r="39" ht="32" customHeight="1">
      <c r="A39" s="15" t="n"/>
      <c r="B39" s="15" t="n"/>
      <c r="C39" s="12">
        <f>IF($B39="","",IFERROR(VLOOKUP($B39,'Child Profiles'!$A$6:$B$105,2,FALSE),"Check child ID"))</f>
        <v/>
      </c>
      <c r="D39" s="15" t="n"/>
      <c r="E39" s="15" t="n"/>
      <c r="F39" s="22" t="n"/>
      <c r="G39" s="22" t="n"/>
      <c r="H39" s="15" t="n"/>
      <c r="I39" s="12">
        <f>IF($A39="","",IF(OR($B39="",$C39="",$C39="Check child ID"),"Check: child ID",IF(OR($D39="",$E39=""),"Check: fields missing",IF(OR(AND($F39&lt;&gt;"",NOT(ISNUMBER($F39))),AND($G39&lt;&gt;"",NOT(ISNUMBER($G39)))),"Check: date format",IF(AND(ISNUMBER($F39),ISNUMBER($G39),$G39&lt;$F39),"Check: date order",IF($E39="Authorized",IF(OR($F39="",$G39=""),"Check: dates missing",IF(AND(TODAY()&gt;=$F39,TODAY()&lt;=$G39),"Current","Review")),"Review"))))))</f>
        <v/>
      </c>
    </row>
    <row r="40" ht="32" customHeight="1">
      <c r="A40" s="15" t="n"/>
      <c r="B40" s="15" t="n"/>
      <c r="C40" s="9">
        <f>IF($B40="","",IFERROR(VLOOKUP($B40,'Child Profiles'!$A$6:$B$105,2,FALSE),"Check child ID"))</f>
        <v/>
      </c>
      <c r="D40" s="15" t="n"/>
      <c r="E40" s="15" t="n"/>
      <c r="F40" s="22" t="n"/>
      <c r="G40" s="22" t="n"/>
      <c r="H40" s="15" t="n"/>
      <c r="I40" s="9">
        <f>IF($A40="","",IF(OR($B40="",$C40="",$C40="Check child ID"),"Check: child ID",IF(OR($D40="",$E40=""),"Check: fields missing",IF(OR(AND($F40&lt;&gt;"",NOT(ISNUMBER($F40))),AND($G40&lt;&gt;"",NOT(ISNUMBER($G40)))),"Check: date format",IF(AND(ISNUMBER($F40),ISNUMBER($G40),$G40&lt;$F40),"Check: date order",IF($E40="Authorized",IF(OR($F40="",$G40=""),"Check: dates missing",IF(AND(TODAY()&gt;=$F40,TODAY()&lt;=$G40),"Current","Review")),"Review"))))))</f>
        <v/>
      </c>
    </row>
    <row r="41" ht="32" customHeight="1">
      <c r="A41" s="15" t="n"/>
      <c r="B41" s="15" t="n"/>
      <c r="C41" s="12">
        <f>IF($B41="","",IFERROR(VLOOKUP($B41,'Child Profiles'!$A$6:$B$105,2,FALSE),"Check child ID"))</f>
        <v/>
      </c>
      <c r="D41" s="15" t="n"/>
      <c r="E41" s="15" t="n"/>
      <c r="F41" s="22" t="n"/>
      <c r="G41" s="22" t="n"/>
      <c r="H41" s="15" t="n"/>
      <c r="I41" s="12">
        <f>IF($A41="","",IF(OR($B41="",$C41="",$C41="Check child ID"),"Check: child ID",IF(OR($D41="",$E41=""),"Check: fields missing",IF(OR(AND($F41&lt;&gt;"",NOT(ISNUMBER($F41))),AND($G41&lt;&gt;"",NOT(ISNUMBER($G41)))),"Check: date format",IF(AND(ISNUMBER($F41),ISNUMBER($G41),$G41&lt;$F41),"Check: date order",IF($E41="Authorized",IF(OR($F41="",$G41=""),"Check: dates missing",IF(AND(TODAY()&gt;=$F41,TODAY()&lt;=$G41),"Current","Review")),"Review"))))))</f>
        <v/>
      </c>
    </row>
    <row r="42" ht="32" customHeight="1">
      <c r="A42" s="15" t="n"/>
      <c r="B42" s="15" t="n"/>
      <c r="C42" s="9">
        <f>IF($B42="","",IFERROR(VLOOKUP($B42,'Child Profiles'!$A$6:$B$105,2,FALSE),"Check child ID"))</f>
        <v/>
      </c>
      <c r="D42" s="15" t="n"/>
      <c r="E42" s="15" t="n"/>
      <c r="F42" s="22" t="n"/>
      <c r="G42" s="22" t="n"/>
      <c r="H42" s="15" t="n"/>
      <c r="I42" s="9">
        <f>IF($A42="","",IF(OR($B42="",$C42="",$C42="Check child ID"),"Check: child ID",IF(OR($D42="",$E42=""),"Check: fields missing",IF(OR(AND($F42&lt;&gt;"",NOT(ISNUMBER($F42))),AND($G42&lt;&gt;"",NOT(ISNUMBER($G42)))),"Check: date format",IF(AND(ISNUMBER($F42),ISNUMBER($G42),$G42&lt;$F42),"Check: date order",IF($E42="Authorized",IF(OR($F42="",$G42=""),"Check: dates missing",IF(AND(TODAY()&gt;=$F42,TODAY()&lt;=$G42),"Current","Review")),"Review"))))))</f>
        <v/>
      </c>
    </row>
    <row r="43" ht="32" customHeight="1">
      <c r="A43" s="15" t="n"/>
      <c r="B43" s="15" t="n"/>
      <c r="C43" s="12">
        <f>IF($B43="","",IFERROR(VLOOKUP($B43,'Child Profiles'!$A$6:$B$105,2,FALSE),"Check child ID"))</f>
        <v/>
      </c>
      <c r="D43" s="15" t="n"/>
      <c r="E43" s="15" t="n"/>
      <c r="F43" s="22" t="n"/>
      <c r="G43" s="22" t="n"/>
      <c r="H43" s="15" t="n"/>
      <c r="I43" s="12">
        <f>IF($A43="","",IF(OR($B43="",$C43="",$C43="Check child ID"),"Check: child ID",IF(OR($D43="",$E43=""),"Check: fields missing",IF(OR(AND($F43&lt;&gt;"",NOT(ISNUMBER($F43))),AND($G43&lt;&gt;"",NOT(ISNUMBER($G43)))),"Check: date format",IF(AND(ISNUMBER($F43),ISNUMBER($G43),$G43&lt;$F43),"Check: date order",IF($E43="Authorized",IF(OR($F43="",$G43=""),"Check: dates missing",IF(AND(TODAY()&gt;=$F43,TODAY()&lt;=$G43),"Current","Review")),"Review"))))))</f>
        <v/>
      </c>
    </row>
    <row r="44" ht="32" customHeight="1">
      <c r="A44" s="15" t="n"/>
      <c r="B44" s="15" t="n"/>
      <c r="C44" s="9">
        <f>IF($B44="","",IFERROR(VLOOKUP($B44,'Child Profiles'!$A$6:$B$105,2,FALSE),"Check child ID"))</f>
        <v/>
      </c>
      <c r="D44" s="15" t="n"/>
      <c r="E44" s="15" t="n"/>
      <c r="F44" s="22" t="n"/>
      <c r="G44" s="22" t="n"/>
      <c r="H44" s="15" t="n"/>
      <c r="I44" s="9">
        <f>IF($A44="","",IF(OR($B44="",$C44="",$C44="Check child ID"),"Check: child ID",IF(OR($D44="",$E44=""),"Check: fields missing",IF(OR(AND($F44&lt;&gt;"",NOT(ISNUMBER($F44))),AND($G44&lt;&gt;"",NOT(ISNUMBER($G44)))),"Check: date format",IF(AND(ISNUMBER($F44),ISNUMBER($G44),$G44&lt;$F44),"Check: date order",IF($E44="Authorized",IF(OR($F44="",$G44=""),"Check: dates missing",IF(AND(TODAY()&gt;=$F44,TODAY()&lt;=$G44),"Current","Review")),"Review"))))))</f>
        <v/>
      </c>
    </row>
    <row r="45" ht="32" customHeight="1">
      <c r="A45" s="15" t="n"/>
      <c r="B45" s="15" t="n"/>
      <c r="C45" s="12">
        <f>IF($B45="","",IFERROR(VLOOKUP($B45,'Child Profiles'!$A$6:$B$105,2,FALSE),"Check child ID"))</f>
        <v/>
      </c>
      <c r="D45" s="15" t="n"/>
      <c r="E45" s="15" t="n"/>
      <c r="F45" s="22" t="n"/>
      <c r="G45" s="22" t="n"/>
      <c r="H45" s="15" t="n"/>
      <c r="I45" s="12">
        <f>IF($A45="","",IF(OR($B45="",$C45="",$C45="Check child ID"),"Check: child ID",IF(OR($D45="",$E45=""),"Check: fields missing",IF(OR(AND($F45&lt;&gt;"",NOT(ISNUMBER($F45))),AND($G45&lt;&gt;"",NOT(ISNUMBER($G45)))),"Check: date format",IF(AND(ISNUMBER($F45),ISNUMBER($G45),$G45&lt;$F45),"Check: date order",IF($E45="Authorized",IF(OR($F45="",$G45=""),"Check: dates missing",IF(AND(TODAY()&gt;=$F45,TODAY()&lt;=$G45),"Current","Review")),"Review"))))))</f>
        <v/>
      </c>
    </row>
    <row r="46" ht="32" customHeight="1">
      <c r="A46" s="15" t="n"/>
      <c r="B46" s="15" t="n"/>
      <c r="C46" s="9">
        <f>IF($B46="","",IFERROR(VLOOKUP($B46,'Child Profiles'!$A$6:$B$105,2,FALSE),"Check child ID"))</f>
        <v/>
      </c>
      <c r="D46" s="15" t="n"/>
      <c r="E46" s="15" t="n"/>
      <c r="F46" s="22" t="n"/>
      <c r="G46" s="22" t="n"/>
      <c r="H46" s="15" t="n"/>
      <c r="I46" s="9">
        <f>IF($A46="","",IF(OR($B46="",$C46="",$C46="Check child ID"),"Check: child ID",IF(OR($D46="",$E46=""),"Check: fields missing",IF(OR(AND($F46&lt;&gt;"",NOT(ISNUMBER($F46))),AND($G46&lt;&gt;"",NOT(ISNUMBER($G46)))),"Check: date format",IF(AND(ISNUMBER($F46),ISNUMBER($G46),$G46&lt;$F46),"Check: date order",IF($E46="Authorized",IF(OR($F46="",$G46=""),"Check: dates missing",IF(AND(TODAY()&gt;=$F46,TODAY()&lt;=$G46),"Current","Review")),"Review"))))))</f>
        <v/>
      </c>
    </row>
    <row r="47" ht="32" customHeight="1">
      <c r="A47" s="15" t="n"/>
      <c r="B47" s="15" t="n"/>
      <c r="C47" s="12">
        <f>IF($B47="","",IFERROR(VLOOKUP($B47,'Child Profiles'!$A$6:$B$105,2,FALSE),"Check child ID"))</f>
        <v/>
      </c>
      <c r="D47" s="15" t="n"/>
      <c r="E47" s="15" t="n"/>
      <c r="F47" s="22" t="n"/>
      <c r="G47" s="22" t="n"/>
      <c r="H47" s="15" t="n"/>
      <c r="I47" s="12">
        <f>IF($A47="","",IF(OR($B47="",$C47="",$C47="Check child ID"),"Check: child ID",IF(OR($D47="",$E47=""),"Check: fields missing",IF(OR(AND($F47&lt;&gt;"",NOT(ISNUMBER($F47))),AND($G47&lt;&gt;"",NOT(ISNUMBER($G47)))),"Check: date format",IF(AND(ISNUMBER($F47),ISNUMBER($G47),$G47&lt;$F47),"Check: date order",IF($E47="Authorized",IF(OR($F47="",$G47=""),"Check: dates missing",IF(AND(TODAY()&gt;=$F47,TODAY()&lt;=$G47),"Current","Review")),"Review"))))))</f>
        <v/>
      </c>
    </row>
    <row r="48" ht="32" customHeight="1">
      <c r="A48" s="15" t="n"/>
      <c r="B48" s="15" t="n"/>
      <c r="C48" s="9">
        <f>IF($B48="","",IFERROR(VLOOKUP($B48,'Child Profiles'!$A$6:$B$105,2,FALSE),"Check child ID"))</f>
        <v/>
      </c>
      <c r="D48" s="15" t="n"/>
      <c r="E48" s="15" t="n"/>
      <c r="F48" s="22" t="n"/>
      <c r="G48" s="22" t="n"/>
      <c r="H48" s="15" t="n"/>
      <c r="I48" s="9">
        <f>IF($A48="","",IF(OR($B48="",$C48="",$C48="Check child ID"),"Check: child ID",IF(OR($D48="",$E48=""),"Check: fields missing",IF(OR(AND($F48&lt;&gt;"",NOT(ISNUMBER($F48))),AND($G48&lt;&gt;"",NOT(ISNUMBER($G48)))),"Check: date format",IF(AND(ISNUMBER($F48),ISNUMBER($G48),$G48&lt;$F48),"Check: date order",IF($E48="Authorized",IF(OR($F48="",$G48=""),"Check: dates missing",IF(AND(TODAY()&gt;=$F48,TODAY()&lt;=$G48),"Current","Review")),"Review"))))))</f>
        <v/>
      </c>
    </row>
    <row r="49" ht="32" customHeight="1">
      <c r="A49" s="15" t="n"/>
      <c r="B49" s="15" t="n"/>
      <c r="C49" s="12">
        <f>IF($B49="","",IFERROR(VLOOKUP($B49,'Child Profiles'!$A$6:$B$105,2,FALSE),"Check child ID"))</f>
        <v/>
      </c>
      <c r="D49" s="15" t="n"/>
      <c r="E49" s="15" t="n"/>
      <c r="F49" s="22" t="n"/>
      <c r="G49" s="22" t="n"/>
      <c r="H49" s="15" t="n"/>
      <c r="I49" s="12">
        <f>IF($A49="","",IF(OR($B49="",$C49="",$C49="Check child ID"),"Check: child ID",IF(OR($D49="",$E49=""),"Check: fields missing",IF(OR(AND($F49&lt;&gt;"",NOT(ISNUMBER($F49))),AND($G49&lt;&gt;"",NOT(ISNUMBER($G49)))),"Check: date format",IF(AND(ISNUMBER($F49),ISNUMBER($G49),$G49&lt;$F49),"Check: date order",IF($E49="Authorized",IF(OR($F49="",$G49=""),"Check: dates missing",IF(AND(TODAY()&gt;=$F49,TODAY()&lt;=$G49),"Current","Review")),"Review"))))))</f>
        <v/>
      </c>
    </row>
    <row r="50" ht="32" customHeight="1">
      <c r="A50" s="15" t="n"/>
      <c r="B50" s="15" t="n"/>
      <c r="C50" s="9">
        <f>IF($B50="","",IFERROR(VLOOKUP($B50,'Child Profiles'!$A$6:$B$105,2,FALSE),"Check child ID"))</f>
        <v/>
      </c>
      <c r="D50" s="15" t="n"/>
      <c r="E50" s="15" t="n"/>
      <c r="F50" s="22" t="n"/>
      <c r="G50" s="22" t="n"/>
      <c r="H50" s="15" t="n"/>
      <c r="I50" s="9">
        <f>IF($A50="","",IF(OR($B50="",$C50="",$C50="Check child ID"),"Check: child ID",IF(OR($D50="",$E50=""),"Check: fields missing",IF(OR(AND($F50&lt;&gt;"",NOT(ISNUMBER($F50))),AND($G50&lt;&gt;"",NOT(ISNUMBER($G50)))),"Check: date format",IF(AND(ISNUMBER($F50),ISNUMBER($G50),$G50&lt;$F50),"Check: date order",IF($E50="Authorized",IF(OR($F50="",$G50=""),"Check: dates missing",IF(AND(TODAY()&gt;=$F50,TODAY()&lt;=$G50),"Current","Review")),"Review"))))))</f>
        <v/>
      </c>
    </row>
    <row r="51" ht="32" customHeight="1">
      <c r="A51" s="15" t="n"/>
      <c r="B51" s="15" t="n"/>
      <c r="C51" s="12">
        <f>IF($B51="","",IFERROR(VLOOKUP($B51,'Child Profiles'!$A$6:$B$105,2,FALSE),"Check child ID"))</f>
        <v/>
      </c>
      <c r="D51" s="15" t="n"/>
      <c r="E51" s="15" t="n"/>
      <c r="F51" s="22" t="n"/>
      <c r="G51" s="22" t="n"/>
      <c r="H51" s="15" t="n"/>
      <c r="I51" s="12">
        <f>IF($A51="","",IF(OR($B51="",$C51="",$C51="Check child ID"),"Check: child ID",IF(OR($D51="",$E51=""),"Check: fields missing",IF(OR(AND($F51&lt;&gt;"",NOT(ISNUMBER($F51))),AND($G51&lt;&gt;"",NOT(ISNUMBER($G51)))),"Check: date format",IF(AND(ISNUMBER($F51),ISNUMBER($G51),$G51&lt;$F51),"Check: date order",IF($E51="Authorized",IF(OR($F51="",$G51=""),"Check: dates missing",IF(AND(TODAY()&gt;=$F51,TODAY()&lt;=$G51),"Current","Review")),"Review"))))))</f>
        <v/>
      </c>
    </row>
    <row r="52" ht="32" customHeight="1">
      <c r="A52" s="15" t="n"/>
      <c r="B52" s="15" t="n"/>
      <c r="C52" s="9">
        <f>IF($B52="","",IFERROR(VLOOKUP($B52,'Child Profiles'!$A$6:$B$105,2,FALSE),"Check child ID"))</f>
        <v/>
      </c>
      <c r="D52" s="15" t="n"/>
      <c r="E52" s="15" t="n"/>
      <c r="F52" s="22" t="n"/>
      <c r="G52" s="22" t="n"/>
      <c r="H52" s="15" t="n"/>
      <c r="I52" s="9">
        <f>IF($A52="","",IF(OR($B52="",$C52="",$C52="Check child ID"),"Check: child ID",IF(OR($D52="",$E52=""),"Check: fields missing",IF(OR(AND($F52&lt;&gt;"",NOT(ISNUMBER($F52))),AND($G52&lt;&gt;"",NOT(ISNUMBER($G52)))),"Check: date format",IF(AND(ISNUMBER($F52),ISNUMBER($G52),$G52&lt;$F52),"Check: date order",IF($E52="Authorized",IF(OR($F52="",$G52=""),"Check: dates missing",IF(AND(TODAY()&gt;=$F52,TODAY()&lt;=$G52),"Current","Review")),"Review"))))))</f>
        <v/>
      </c>
    </row>
    <row r="53" ht="32" customHeight="1">
      <c r="A53" s="15" t="n"/>
      <c r="B53" s="15" t="n"/>
      <c r="C53" s="12">
        <f>IF($B53="","",IFERROR(VLOOKUP($B53,'Child Profiles'!$A$6:$B$105,2,FALSE),"Check child ID"))</f>
        <v/>
      </c>
      <c r="D53" s="15" t="n"/>
      <c r="E53" s="15" t="n"/>
      <c r="F53" s="22" t="n"/>
      <c r="G53" s="22" t="n"/>
      <c r="H53" s="15" t="n"/>
      <c r="I53" s="12">
        <f>IF($A53="","",IF(OR($B53="",$C53="",$C53="Check child ID"),"Check: child ID",IF(OR($D53="",$E53=""),"Check: fields missing",IF(OR(AND($F53&lt;&gt;"",NOT(ISNUMBER($F53))),AND($G53&lt;&gt;"",NOT(ISNUMBER($G53)))),"Check: date format",IF(AND(ISNUMBER($F53),ISNUMBER($G53),$G53&lt;$F53),"Check: date order",IF($E53="Authorized",IF(OR($F53="",$G53=""),"Check: dates missing",IF(AND(TODAY()&gt;=$F53,TODAY()&lt;=$G53),"Current","Review")),"Review"))))))</f>
        <v/>
      </c>
    </row>
    <row r="54" ht="32" customHeight="1">
      <c r="A54" s="15" t="n"/>
      <c r="B54" s="15" t="n"/>
      <c r="C54" s="9">
        <f>IF($B54="","",IFERROR(VLOOKUP($B54,'Child Profiles'!$A$6:$B$105,2,FALSE),"Check child ID"))</f>
        <v/>
      </c>
      <c r="D54" s="15" t="n"/>
      <c r="E54" s="15" t="n"/>
      <c r="F54" s="22" t="n"/>
      <c r="G54" s="22" t="n"/>
      <c r="H54" s="15" t="n"/>
      <c r="I54" s="9">
        <f>IF($A54="","",IF(OR($B54="",$C54="",$C54="Check child ID"),"Check: child ID",IF(OR($D54="",$E54=""),"Check: fields missing",IF(OR(AND($F54&lt;&gt;"",NOT(ISNUMBER($F54))),AND($G54&lt;&gt;"",NOT(ISNUMBER($G54)))),"Check: date format",IF(AND(ISNUMBER($F54),ISNUMBER($G54),$G54&lt;$F54),"Check: date order",IF($E54="Authorized",IF(OR($F54="",$G54=""),"Check: dates missing",IF(AND(TODAY()&gt;=$F54,TODAY()&lt;=$G54),"Current","Review")),"Review"))))))</f>
        <v/>
      </c>
    </row>
    <row r="55" ht="32" customHeight="1">
      <c r="A55" s="15" t="n"/>
      <c r="B55" s="15" t="n"/>
      <c r="C55" s="12">
        <f>IF($B55="","",IFERROR(VLOOKUP($B55,'Child Profiles'!$A$6:$B$105,2,FALSE),"Check child ID"))</f>
        <v/>
      </c>
      <c r="D55" s="15" t="n"/>
      <c r="E55" s="15" t="n"/>
      <c r="F55" s="22" t="n"/>
      <c r="G55" s="22" t="n"/>
      <c r="H55" s="15" t="n"/>
      <c r="I55" s="12">
        <f>IF($A55="","",IF(OR($B55="",$C55="",$C55="Check child ID"),"Check: child ID",IF(OR($D55="",$E55=""),"Check: fields missing",IF(OR(AND($F55&lt;&gt;"",NOT(ISNUMBER($F55))),AND($G55&lt;&gt;"",NOT(ISNUMBER($G55)))),"Check: date format",IF(AND(ISNUMBER($F55),ISNUMBER($G55),$G55&lt;$F55),"Check: date order",IF($E55="Authorized",IF(OR($F55="",$G55=""),"Check: dates missing",IF(AND(TODAY()&gt;=$F55,TODAY()&lt;=$G55),"Current","Review")),"Review"))))))</f>
        <v/>
      </c>
    </row>
    <row r="56" ht="32" customHeight="1">
      <c r="A56" s="15" t="n"/>
      <c r="B56" s="15" t="n"/>
      <c r="C56" s="9">
        <f>IF($B56="","",IFERROR(VLOOKUP($B56,'Child Profiles'!$A$6:$B$105,2,FALSE),"Check child ID"))</f>
        <v/>
      </c>
      <c r="D56" s="15" t="n"/>
      <c r="E56" s="15" t="n"/>
      <c r="F56" s="22" t="n"/>
      <c r="G56" s="22" t="n"/>
      <c r="H56" s="15" t="n"/>
      <c r="I56" s="9">
        <f>IF($A56="","",IF(OR($B56="",$C56="",$C56="Check child ID"),"Check: child ID",IF(OR($D56="",$E56=""),"Check: fields missing",IF(OR(AND($F56&lt;&gt;"",NOT(ISNUMBER($F56))),AND($G56&lt;&gt;"",NOT(ISNUMBER($G56)))),"Check: date format",IF(AND(ISNUMBER($F56),ISNUMBER($G56),$G56&lt;$F56),"Check: date order",IF($E56="Authorized",IF(OR($F56="",$G56=""),"Check: dates missing",IF(AND(TODAY()&gt;=$F56,TODAY()&lt;=$G56),"Current","Review")),"Review"))))))</f>
        <v/>
      </c>
    </row>
    <row r="57" ht="32" customHeight="1">
      <c r="A57" s="15" t="n"/>
      <c r="B57" s="15" t="n"/>
      <c r="C57" s="12">
        <f>IF($B57="","",IFERROR(VLOOKUP($B57,'Child Profiles'!$A$6:$B$105,2,FALSE),"Check child ID"))</f>
        <v/>
      </c>
      <c r="D57" s="15" t="n"/>
      <c r="E57" s="15" t="n"/>
      <c r="F57" s="22" t="n"/>
      <c r="G57" s="22" t="n"/>
      <c r="H57" s="15" t="n"/>
      <c r="I57" s="12">
        <f>IF($A57="","",IF(OR($B57="",$C57="",$C57="Check child ID"),"Check: child ID",IF(OR($D57="",$E57=""),"Check: fields missing",IF(OR(AND($F57&lt;&gt;"",NOT(ISNUMBER($F57))),AND($G57&lt;&gt;"",NOT(ISNUMBER($G57)))),"Check: date format",IF(AND(ISNUMBER($F57),ISNUMBER($G57),$G57&lt;$F57),"Check: date order",IF($E57="Authorized",IF(OR($F57="",$G57=""),"Check: dates missing",IF(AND(TODAY()&gt;=$F57,TODAY()&lt;=$G57),"Current","Review")),"Review"))))))</f>
        <v/>
      </c>
    </row>
    <row r="58" ht="32" customHeight="1">
      <c r="A58" s="15" t="n"/>
      <c r="B58" s="15" t="n"/>
      <c r="C58" s="9">
        <f>IF($B58="","",IFERROR(VLOOKUP($B58,'Child Profiles'!$A$6:$B$105,2,FALSE),"Check child ID"))</f>
        <v/>
      </c>
      <c r="D58" s="15" t="n"/>
      <c r="E58" s="15" t="n"/>
      <c r="F58" s="22" t="n"/>
      <c r="G58" s="22" t="n"/>
      <c r="H58" s="15" t="n"/>
      <c r="I58" s="9">
        <f>IF($A58="","",IF(OR($B58="",$C58="",$C58="Check child ID"),"Check: child ID",IF(OR($D58="",$E58=""),"Check: fields missing",IF(OR(AND($F58&lt;&gt;"",NOT(ISNUMBER($F58))),AND($G58&lt;&gt;"",NOT(ISNUMBER($G58)))),"Check: date format",IF(AND(ISNUMBER($F58),ISNUMBER($G58),$G58&lt;$F58),"Check: date order",IF($E58="Authorized",IF(OR($F58="",$G58=""),"Check: dates missing",IF(AND(TODAY()&gt;=$F58,TODAY()&lt;=$G58),"Current","Review")),"Review"))))))</f>
        <v/>
      </c>
    </row>
    <row r="59" ht="32" customHeight="1">
      <c r="A59" s="15" t="n"/>
      <c r="B59" s="15" t="n"/>
      <c r="C59" s="12">
        <f>IF($B59="","",IFERROR(VLOOKUP($B59,'Child Profiles'!$A$6:$B$105,2,FALSE),"Check child ID"))</f>
        <v/>
      </c>
      <c r="D59" s="15" t="n"/>
      <c r="E59" s="15" t="n"/>
      <c r="F59" s="22" t="n"/>
      <c r="G59" s="22" t="n"/>
      <c r="H59" s="15" t="n"/>
      <c r="I59" s="12">
        <f>IF($A59="","",IF(OR($B59="",$C59="",$C59="Check child ID"),"Check: child ID",IF(OR($D59="",$E59=""),"Check: fields missing",IF(OR(AND($F59&lt;&gt;"",NOT(ISNUMBER($F59))),AND($G59&lt;&gt;"",NOT(ISNUMBER($G59)))),"Check: date format",IF(AND(ISNUMBER($F59),ISNUMBER($G59),$G59&lt;$F59),"Check: date order",IF($E59="Authorized",IF(OR($F59="",$G59=""),"Check: dates missing",IF(AND(TODAY()&gt;=$F59,TODAY()&lt;=$G59),"Current","Review")),"Review"))))))</f>
        <v/>
      </c>
    </row>
    <row r="60" ht="32" customHeight="1">
      <c r="A60" s="15" t="n"/>
      <c r="B60" s="15" t="n"/>
      <c r="C60" s="9">
        <f>IF($B60="","",IFERROR(VLOOKUP($B60,'Child Profiles'!$A$6:$B$105,2,FALSE),"Check child ID"))</f>
        <v/>
      </c>
      <c r="D60" s="15" t="n"/>
      <c r="E60" s="15" t="n"/>
      <c r="F60" s="22" t="n"/>
      <c r="G60" s="22" t="n"/>
      <c r="H60" s="15" t="n"/>
      <c r="I60" s="9">
        <f>IF($A60="","",IF(OR($B60="",$C60="",$C60="Check child ID"),"Check: child ID",IF(OR($D60="",$E60=""),"Check: fields missing",IF(OR(AND($F60&lt;&gt;"",NOT(ISNUMBER($F60))),AND($G60&lt;&gt;"",NOT(ISNUMBER($G60)))),"Check: date format",IF(AND(ISNUMBER($F60),ISNUMBER($G60),$G60&lt;$F60),"Check: date order",IF($E60="Authorized",IF(OR($F60="",$G60=""),"Check: dates missing",IF(AND(TODAY()&gt;=$F60,TODAY()&lt;=$G60),"Current","Review")),"Review"))))))</f>
        <v/>
      </c>
    </row>
    <row r="61" ht="32" customHeight="1">
      <c r="A61" s="15" t="n"/>
      <c r="B61" s="15" t="n"/>
      <c r="C61" s="12">
        <f>IF($B61="","",IFERROR(VLOOKUP($B61,'Child Profiles'!$A$6:$B$105,2,FALSE),"Check child ID"))</f>
        <v/>
      </c>
      <c r="D61" s="15" t="n"/>
      <c r="E61" s="15" t="n"/>
      <c r="F61" s="22" t="n"/>
      <c r="G61" s="22" t="n"/>
      <c r="H61" s="15" t="n"/>
      <c r="I61" s="12">
        <f>IF($A61="","",IF(OR($B61="",$C61="",$C61="Check child ID"),"Check: child ID",IF(OR($D61="",$E61=""),"Check: fields missing",IF(OR(AND($F61&lt;&gt;"",NOT(ISNUMBER($F61))),AND($G61&lt;&gt;"",NOT(ISNUMBER($G61)))),"Check: date format",IF(AND(ISNUMBER($F61),ISNUMBER($G61),$G61&lt;$F61),"Check: date order",IF($E61="Authorized",IF(OR($F61="",$G61=""),"Check: dates missing",IF(AND(TODAY()&gt;=$F61,TODAY()&lt;=$G61),"Current","Review")),"Review"))))))</f>
        <v/>
      </c>
    </row>
    <row r="62" ht="32" customHeight="1">
      <c r="A62" s="15" t="n"/>
      <c r="B62" s="15" t="n"/>
      <c r="C62" s="9">
        <f>IF($B62="","",IFERROR(VLOOKUP($B62,'Child Profiles'!$A$6:$B$105,2,FALSE),"Check child ID"))</f>
        <v/>
      </c>
      <c r="D62" s="15" t="n"/>
      <c r="E62" s="15" t="n"/>
      <c r="F62" s="22" t="n"/>
      <c r="G62" s="22" t="n"/>
      <c r="H62" s="15" t="n"/>
      <c r="I62" s="9">
        <f>IF($A62="","",IF(OR($B62="",$C62="",$C62="Check child ID"),"Check: child ID",IF(OR($D62="",$E62=""),"Check: fields missing",IF(OR(AND($F62&lt;&gt;"",NOT(ISNUMBER($F62))),AND($G62&lt;&gt;"",NOT(ISNUMBER($G62)))),"Check: date format",IF(AND(ISNUMBER($F62),ISNUMBER($G62),$G62&lt;$F62),"Check: date order",IF($E62="Authorized",IF(OR($F62="",$G62=""),"Check: dates missing",IF(AND(TODAY()&gt;=$F62,TODAY()&lt;=$G62),"Current","Review")),"Review"))))))</f>
        <v/>
      </c>
    </row>
    <row r="63" ht="32" customHeight="1">
      <c r="A63" s="15" t="n"/>
      <c r="B63" s="15" t="n"/>
      <c r="C63" s="12">
        <f>IF($B63="","",IFERROR(VLOOKUP($B63,'Child Profiles'!$A$6:$B$105,2,FALSE),"Check child ID"))</f>
        <v/>
      </c>
      <c r="D63" s="15" t="n"/>
      <c r="E63" s="15" t="n"/>
      <c r="F63" s="22" t="n"/>
      <c r="G63" s="22" t="n"/>
      <c r="H63" s="15" t="n"/>
      <c r="I63" s="12">
        <f>IF($A63="","",IF(OR($B63="",$C63="",$C63="Check child ID"),"Check: child ID",IF(OR($D63="",$E63=""),"Check: fields missing",IF(OR(AND($F63&lt;&gt;"",NOT(ISNUMBER($F63))),AND($G63&lt;&gt;"",NOT(ISNUMBER($G63)))),"Check: date format",IF(AND(ISNUMBER($F63),ISNUMBER($G63),$G63&lt;$F63),"Check: date order",IF($E63="Authorized",IF(OR($F63="",$G63=""),"Check: dates missing",IF(AND(TODAY()&gt;=$F63,TODAY()&lt;=$G63),"Current","Review")),"Review"))))))</f>
        <v/>
      </c>
    </row>
    <row r="64" ht="32" customHeight="1">
      <c r="A64" s="15" t="n"/>
      <c r="B64" s="15" t="n"/>
      <c r="C64" s="9">
        <f>IF($B64="","",IFERROR(VLOOKUP($B64,'Child Profiles'!$A$6:$B$105,2,FALSE),"Check child ID"))</f>
        <v/>
      </c>
      <c r="D64" s="15" t="n"/>
      <c r="E64" s="15" t="n"/>
      <c r="F64" s="22" t="n"/>
      <c r="G64" s="22" t="n"/>
      <c r="H64" s="15" t="n"/>
      <c r="I64" s="9">
        <f>IF($A64="","",IF(OR($B64="",$C64="",$C64="Check child ID"),"Check: child ID",IF(OR($D64="",$E64=""),"Check: fields missing",IF(OR(AND($F64&lt;&gt;"",NOT(ISNUMBER($F64))),AND($G64&lt;&gt;"",NOT(ISNUMBER($G64)))),"Check: date format",IF(AND(ISNUMBER($F64),ISNUMBER($G64),$G64&lt;$F64),"Check: date order",IF($E64="Authorized",IF(OR($F64="",$G64=""),"Check: dates missing",IF(AND(TODAY()&gt;=$F64,TODAY()&lt;=$G64),"Current","Review")),"Review"))))))</f>
        <v/>
      </c>
    </row>
    <row r="65" ht="32" customHeight="1">
      <c r="A65" s="15" t="n"/>
      <c r="B65" s="15" t="n"/>
      <c r="C65" s="12">
        <f>IF($B65="","",IFERROR(VLOOKUP($B65,'Child Profiles'!$A$6:$B$105,2,FALSE),"Check child ID"))</f>
        <v/>
      </c>
      <c r="D65" s="15" t="n"/>
      <c r="E65" s="15" t="n"/>
      <c r="F65" s="22" t="n"/>
      <c r="G65" s="22" t="n"/>
      <c r="H65" s="15" t="n"/>
      <c r="I65" s="12">
        <f>IF($A65="","",IF(OR($B65="",$C65="",$C65="Check child ID"),"Check: child ID",IF(OR($D65="",$E65=""),"Check: fields missing",IF(OR(AND($F65&lt;&gt;"",NOT(ISNUMBER($F65))),AND($G65&lt;&gt;"",NOT(ISNUMBER($G65)))),"Check: date format",IF(AND(ISNUMBER($F65),ISNUMBER($G65),$G65&lt;$F65),"Check: date order",IF($E65="Authorized",IF(OR($F65="",$G65=""),"Check: dates missing",IF(AND(TODAY()&gt;=$F65,TODAY()&lt;=$G65),"Current","Review")),"Review"))))))</f>
        <v/>
      </c>
    </row>
    <row r="66" ht="32" customHeight="1">
      <c r="A66" s="15" t="n"/>
      <c r="B66" s="15" t="n"/>
      <c r="C66" s="9">
        <f>IF($B66="","",IFERROR(VLOOKUP($B66,'Child Profiles'!$A$6:$B$105,2,FALSE),"Check child ID"))</f>
        <v/>
      </c>
      <c r="D66" s="15" t="n"/>
      <c r="E66" s="15" t="n"/>
      <c r="F66" s="22" t="n"/>
      <c r="G66" s="22" t="n"/>
      <c r="H66" s="15" t="n"/>
      <c r="I66" s="9">
        <f>IF($A66="","",IF(OR($B66="",$C66="",$C66="Check child ID"),"Check: child ID",IF(OR($D66="",$E66=""),"Check: fields missing",IF(OR(AND($F66&lt;&gt;"",NOT(ISNUMBER($F66))),AND($G66&lt;&gt;"",NOT(ISNUMBER($G66)))),"Check: date format",IF(AND(ISNUMBER($F66),ISNUMBER($G66),$G66&lt;$F66),"Check: date order",IF($E66="Authorized",IF(OR($F66="",$G66=""),"Check: dates missing",IF(AND(TODAY()&gt;=$F66,TODAY()&lt;=$G66),"Current","Review")),"Review"))))))</f>
        <v/>
      </c>
    </row>
    <row r="67" ht="32" customHeight="1">
      <c r="A67" s="15" t="n"/>
      <c r="B67" s="15" t="n"/>
      <c r="C67" s="12">
        <f>IF($B67="","",IFERROR(VLOOKUP($B67,'Child Profiles'!$A$6:$B$105,2,FALSE),"Check child ID"))</f>
        <v/>
      </c>
      <c r="D67" s="15" t="n"/>
      <c r="E67" s="15" t="n"/>
      <c r="F67" s="22" t="n"/>
      <c r="G67" s="22" t="n"/>
      <c r="H67" s="15" t="n"/>
      <c r="I67" s="12">
        <f>IF($A67="","",IF(OR($B67="",$C67="",$C67="Check child ID"),"Check: child ID",IF(OR($D67="",$E67=""),"Check: fields missing",IF(OR(AND($F67&lt;&gt;"",NOT(ISNUMBER($F67))),AND($G67&lt;&gt;"",NOT(ISNUMBER($G67)))),"Check: date format",IF(AND(ISNUMBER($F67),ISNUMBER($G67),$G67&lt;$F67),"Check: date order",IF($E67="Authorized",IF(OR($F67="",$G67=""),"Check: dates missing",IF(AND(TODAY()&gt;=$F67,TODAY()&lt;=$G67),"Current","Review")),"Review"))))))</f>
        <v/>
      </c>
    </row>
    <row r="68" ht="32" customHeight="1">
      <c r="A68" s="15" t="n"/>
      <c r="B68" s="15" t="n"/>
      <c r="C68" s="9">
        <f>IF($B68="","",IFERROR(VLOOKUP($B68,'Child Profiles'!$A$6:$B$105,2,FALSE),"Check child ID"))</f>
        <v/>
      </c>
      <c r="D68" s="15" t="n"/>
      <c r="E68" s="15" t="n"/>
      <c r="F68" s="22" t="n"/>
      <c r="G68" s="22" t="n"/>
      <c r="H68" s="15" t="n"/>
      <c r="I68" s="9">
        <f>IF($A68="","",IF(OR($B68="",$C68="",$C68="Check child ID"),"Check: child ID",IF(OR($D68="",$E68=""),"Check: fields missing",IF(OR(AND($F68&lt;&gt;"",NOT(ISNUMBER($F68))),AND($G68&lt;&gt;"",NOT(ISNUMBER($G68)))),"Check: date format",IF(AND(ISNUMBER($F68),ISNUMBER($G68),$G68&lt;$F68),"Check: date order",IF($E68="Authorized",IF(OR($F68="",$G68=""),"Check: dates missing",IF(AND(TODAY()&gt;=$F68,TODAY()&lt;=$G68),"Current","Review")),"Review"))))))</f>
        <v/>
      </c>
    </row>
    <row r="69" ht="32" customHeight="1">
      <c r="A69" s="15" t="n"/>
      <c r="B69" s="15" t="n"/>
      <c r="C69" s="12">
        <f>IF($B69="","",IFERROR(VLOOKUP($B69,'Child Profiles'!$A$6:$B$105,2,FALSE),"Check child ID"))</f>
        <v/>
      </c>
      <c r="D69" s="15" t="n"/>
      <c r="E69" s="15" t="n"/>
      <c r="F69" s="22" t="n"/>
      <c r="G69" s="22" t="n"/>
      <c r="H69" s="15" t="n"/>
      <c r="I69" s="12">
        <f>IF($A69="","",IF(OR($B69="",$C69="",$C69="Check child ID"),"Check: child ID",IF(OR($D69="",$E69=""),"Check: fields missing",IF(OR(AND($F69&lt;&gt;"",NOT(ISNUMBER($F69))),AND($G69&lt;&gt;"",NOT(ISNUMBER($G69)))),"Check: date format",IF(AND(ISNUMBER($F69),ISNUMBER($G69),$G69&lt;$F69),"Check: date order",IF($E69="Authorized",IF(OR($F69="",$G69=""),"Check: dates missing",IF(AND(TODAY()&gt;=$F69,TODAY()&lt;=$G69),"Current","Review")),"Review"))))))</f>
        <v/>
      </c>
    </row>
    <row r="70" ht="32" customHeight="1">
      <c r="A70" s="15" t="n"/>
      <c r="B70" s="15" t="n"/>
      <c r="C70" s="9">
        <f>IF($B70="","",IFERROR(VLOOKUP($B70,'Child Profiles'!$A$6:$B$105,2,FALSE),"Check child ID"))</f>
        <v/>
      </c>
      <c r="D70" s="15" t="n"/>
      <c r="E70" s="15" t="n"/>
      <c r="F70" s="22" t="n"/>
      <c r="G70" s="22" t="n"/>
      <c r="H70" s="15" t="n"/>
      <c r="I70" s="9">
        <f>IF($A70="","",IF(OR($B70="",$C70="",$C70="Check child ID"),"Check: child ID",IF(OR($D70="",$E70=""),"Check: fields missing",IF(OR(AND($F70&lt;&gt;"",NOT(ISNUMBER($F70))),AND($G70&lt;&gt;"",NOT(ISNUMBER($G70)))),"Check: date format",IF(AND(ISNUMBER($F70),ISNUMBER($G70),$G70&lt;$F70),"Check: date order",IF($E70="Authorized",IF(OR($F70="",$G70=""),"Check: dates missing",IF(AND(TODAY()&gt;=$F70,TODAY()&lt;=$G70),"Current","Review")),"Review"))))))</f>
        <v/>
      </c>
    </row>
    <row r="71" ht="32" customHeight="1">
      <c r="A71" s="15" t="n"/>
      <c r="B71" s="15" t="n"/>
      <c r="C71" s="12">
        <f>IF($B71="","",IFERROR(VLOOKUP($B71,'Child Profiles'!$A$6:$B$105,2,FALSE),"Check child ID"))</f>
        <v/>
      </c>
      <c r="D71" s="15" t="n"/>
      <c r="E71" s="15" t="n"/>
      <c r="F71" s="22" t="n"/>
      <c r="G71" s="22" t="n"/>
      <c r="H71" s="15" t="n"/>
      <c r="I71" s="12">
        <f>IF($A71="","",IF(OR($B71="",$C71="",$C71="Check child ID"),"Check: child ID",IF(OR($D71="",$E71=""),"Check: fields missing",IF(OR(AND($F71&lt;&gt;"",NOT(ISNUMBER($F71))),AND($G71&lt;&gt;"",NOT(ISNUMBER($G71)))),"Check: date format",IF(AND(ISNUMBER($F71),ISNUMBER($G71),$G71&lt;$F71),"Check: date order",IF($E71="Authorized",IF(OR($F71="",$G71=""),"Check: dates missing",IF(AND(TODAY()&gt;=$F71,TODAY()&lt;=$G71),"Current","Review")),"Review"))))))</f>
        <v/>
      </c>
    </row>
    <row r="72" ht="32" customHeight="1">
      <c r="A72" s="15" t="n"/>
      <c r="B72" s="15" t="n"/>
      <c r="C72" s="9">
        <f>IF($B72="","",IFERROR(VLOOKUP($B72,'Child Profiles'!$A$6:$B$105,2,FALSE),"Check child ID"))</f>
        <v/>
      </c>
      <c r="D72" s="15" t="n"/>
      <c r="E72" s="15" t="n"/>
      <c r="F72" s="22" t="n"/>
      <c r="G72" s="22" t="n"/>
      <c r="H72" s="15" t="n"/>
      <c r="I72" s="9">
        <f>IF($A72="","",IF(OR($B72="",$C72="",$C72="Check child ID"),"Check: child ID",IF(OR($D72="",$E72=""),"Check: fields missing",IF(OR(AND($F72&lt;&gt;"",NOT(ISNUMBER($F72))),AND($G72&lt;&gt;"",NOT(ISNUMBER($G72)))),"Check: date format",IF(AND(ISNUMBER($F72),ISNUMBER($G72),$G72&lt;$F72),"Check: date order",IF($E72="Authorized",IF(OR($F72="",$G72=""),"Check: dates missing",IF(AND(TODAY()&gt;=$F72,TODAY()&lt;=$G72),"Current","Review")),"Review"))))))</f>
        <v/>
      </c>
    </row>
    <row r="73" ht="32" customHeight="1">
      <c r="A73" s="15" t="n"/>
      <c r="B73" s="15" t="n"/>
      <c r="C73" s="12">
        <f>IF($B73="","",IFERROR(VLOOKUP($B73,'Child Profiles'!$A$6:$B$105,2,FALSE),"Check child ID"))</f>
        <v/>
      </c>
      <c r="D73" s="15" t="n"/>
      <c r="E73" s="15" t="n"/>
      <c r="F73" s="22" t="n"/>
      <c r="G73" s="22" t="n"/>
      <c r="H73" s="15" t="n"/>
      <c r="I73" s="12">
        <f>IF($A73="","",IF(OR($B73="",$C73="",$C73="Check child ID"),"Check: child ID",IF(OR($D73="",$E73=""),"Check: fields missing",IF(OR(AND($F73&lt;&gt;"",NOT(ISNUMBER($F73))),AND($G73&lt;&gt;"",NOT(ISNUMBER($G73)))),"Check: date format",IF(AND(ISNUMBER($F73),ISNUMBER($G73),$G73&lt;$F73),"Check: date order",IF($E73="Authorized",IF(OR($F73="",$G73=""),"Check: dates missing",IF(AND(TODAY()&gt;=$F73,TODAY()&lt;=$G73),"Current","Review")),"Review"))))))</f>
        <v/>
      </c>
    </row>
    <row r="74" ht="32" customHeight="1">
      <c r="A74" s="15" t="n"/>
      <c r="B74" s="15" t="n"/>
      <c r="C74" s="9">
        <f>IF($B74="","",IFERROR(VLOOKUP($B74,'Child Profiles'!$A$6:$B$105,2,FALSE),"Check child ID"))</f>
        <v/>
      </c>
      <c r="D74" s="15" t="n"/>
      <c r="E74" s="15" t="n"/>
      <c r="F74" s="22" t="n"/>
      <c r="G74" s="22" t="n"/>
      <c r="H74" s="15" t="n"/>
      <c r="I74" s="9">
        <f>IF($A74="","",IF(OR($B74="",$C74="",$C74="Check child ID"),"Check: child ID",IF(OR($D74="",$E74=""),"Check: fields missing",IF(OR(AND($F74&lt;&gt;"",NOT(ISNUMBER($F74))),AND($G74&lt;&gt;"",NOT(ISNUMBER($G74)))),"Check: date format",IF(AND(ISNUMBER($F74),ISNUMBER($G74),$G74&lt;$F74),"Check: date order",IF($E74="Authorized",IF(OR($F74="",$G74=""),"Check: dates missing",IF(AND(TODAY()&gt;=$F74,TODAY()&lt;=$G74),"Current","Review")),"Review"))))))</f>
        <v/>
      </c>
    </row>
    <row r="75" ht="32" customHeight="1">
      <c r="A75" s="15" t="n"/>
      <c r="B75" s="15" t="n"/>
      <c r="C75" s="12">
        <f>IF($B75="","",IFERROR(VLOOKUP($B75,'Child Profiles'!$A$6:$B$105,2,FALSE),"Check child ID"))</f>
        <v/>
      </c>
      <c r="D75" s="15" t="n"/>
      <c r="E75" s="15" t="n"/>
      <c r="F75" s="22" t="n"/>
      <c r="G75" s="22" t="n"/>
      <c r="H75" s="15" t="n"/>
      <c r="I75" s="12">
        <f>IF($A75="","",IF(OR($B75="",$C75="",$C75="Check child ID"),"Check: child ID",IF(OR($D75="",$E75=""),"Check: fields missing",IF(OR(AND($F75&lt;&gt;"",NOT(ISNUMBER($F75))),AND($G75&lt;&gt;"",NOT(ISNUMBER($G75)))),"Check: date format",IF(AND(ISNUMBER($F75),ISNUMBER($G75),$G75&lt;$F75),"Check: date order",IF($E75="Authorized",IF(OR($F75="",$G75=""),"Check: dates missing",IF(AND(TODAY()&gt;=$F75,TODAY()&lt;=$G75),"Current","Review")),"Review"))))))</f>
        <v/>
      </c>
    </row>
    <row r="76" ht="32" customHeight="1">
      <c r="A76" s="15" t="n"/>
      <c r="B76" s="15" t="n"/>
      <c r="C76" s="9">
        <f>IF($B76="","",IFERROR(VLOOKUP($B76,'Child Profiles'!$A$6:$B$105,2,FALSE),"Check child ID"))</f>
        <v/>
      </c>
      <c r="D76" s="15" t="n"/>
      <c r="E76" s="15" t="n"/>
      <c r="F76" s="22" t="n"/>
      <c r="G76" s="22" t="n"/>
      <c r="H76" s="15" t="n"/>
      <c r="I76" s="9">
        <f>IF($A76="","",IF(OR($B76="",$C76="",$C76="Check child ID"),"Check: child ID",IF(OR($D76="",$E76=""),"Check: fields missing",IF(OR(AND($F76&lt;&gt;"",NOT(ISNUMBER($F76))),AND($G76&lt;&gt;"",NOT(ISNUMBER($G76)))),"Check: date format",IF(AND(ISNUMBER($F76),ISNUMBER($G76),$G76&lt;$F76),"Check: date order",IF($E76="Authorized",IF(OR($F76="",$G76=""),"Check: dates missing",IF(AND(TODAY()&gt;=$F76,TODAY()&lt;=$G76),"Current","Review")),"Review"))))))</f>
        <v/>
      </c>
    </row>
    <row r="77" ht="32" customHeight="1">
      <c r="A77" s="15" t="n"/>
      <c r="B77" s="15" t="n"/>
      <c r="C77" s="12">
        <f>IF($B77="","",IFERROR(VLOOKUP($B77,'Child Profiles'!$A$6:$B$105,2,FALSE),"Check child ID"))</f>
        <v/>
      </c>
      <c r="D77" s="15" t="n"/>
      <c r="E77" s="15" t="n"/>
      <c r="F77" s="22" t="n"/>
      <c r="G77" s="22" t="n"/>
      <c r="H77" s="15" t="n"/>
      <c r="I77" s="12">
        <f>IF($A77="","",IF(OR($B77="",$C77="",$C77="Check child ID"),"Check: child ID",IF(OR($D77="",$E77=""),"Check: fields missing",IF(OR(AND($F77&lt;&gt;"",NOT(ISNUMBER($F77))),AND($G77&lt;&gt;"",NOT(ISNUMBER($G77)))),"Check: date format",IF(AND(ISNUMBER($F77),ISNUMBER($G77),$G77&lt;$F77),"Check: date order",IF($E77="Authorized",IF(OR($F77="",$G77=""),"Check: dates missing",IF(AND(TODAY()&gt;=$F77,TODAY()&lt;=$G77),"Current","Review")),"Review"))))))</f>
        <v/>
      </c>
    </row>
    <row r="78" ht="32" customHeight="1">
      <c r="A78" s="15" t="n"/>
      <c r="B78" s="15" t="n"/>
      <c r="C78" s="9">
        <f>IF($B78="","",IFERROR(VLOOKUP($B78,'Child Profiles'!$A$6:$B$105,2,FALSE),"Check child ID"))</f>
        <v/>
      </c>
      <c r="D78" s="15" t="n"/>
      <c r="E78" s="15" t="n"/>
      <c r="F78" s="22" t="n"/>
      <c r="G78" s="22" t="n"/>
      <c r="H78" s="15" t="n"/>
      <c r="I78" s="9">
        <f>IF($A78="","",IF(OR($B78="",$C78="",$C78="Check child ID"),"Check: child ID",IF(OR($D78="",$E78=""),"Check: fields missing",IF(OR(AND($F78&lt;&gt;"",NOT(ISNUMBER($F78))),AND($G78&lt;&gt;"",NOT(ISNUMBER($G78)))),"Check: date format",IF(AND(ISNUMBER($F78),ISNUMBER($G78),$G78&lt;$F78),"Check: date order",IF($E78="Authorized",IF(OR($F78="",$G78=""),"Check: dates missing",IF(AND(TODAY()&gt;=$F78,TODAY()&lt;=$G78),"Current","Review")),"Review"))))))</f>
        <v/>
      </c>
    </row>
    <row r="79" ht="32" customHeight="1">
      <c r="A79" s="15" t="n"/>
      <c r="B79" s="15" t="n"/>
      <c r="C79" s="12">
        <f>IF($B79="","",IFERROR(VLOOKUP($B79,'Child Profiles'!$A$6:$B$105,2,FALSE),"Check child ID"))</f>
        <v/>
      </c>
      <c r="D79" s="15" t="n"/>
      <c r="E79" s="15" t="n"/>
      <c r="F79" s="22" t="n"/>
      <c r="G79" s="22" t="n"/>
      <c r="H79" s="15" t="n"/>
      <c r="I79" s="12">
        <f>IF($A79="","",IF(OR($B79="",$C79="",$C79="Check child ID"),"Check: child ID",IF(OR($D79="",$E79=""),"Check: fields missing",IF(OR(AND($F79&lt;&gt;"",NOT(ISNUMBER($F79))),AND($G79&lt;&gt;"",NOT(ISNUMBER($G79)))),"Check: date format",IF(AND(ISNUMBER($F79),ISNUMBER($G79),$G79&lt;$F79),"Check: date order",IF($E79="Authorized",IF(OR($F79="",$G79=""),"Check: dates missing",IF(AND(TODAY()&gt;=$F79,TODAY()&lt;=$G79),"Current","Review")),"Review"))))))</f>
        <v/>
      </c>
    </row>
    <row r="80" ht="32" customHeight="1">
      <c r="A80" s="15" t="n"/>
      <c r="B80" s="15" t="n"/>
      <c r="C80" s="9">
        <f>IF($B80="","",IFERROR(VLOOKUP($B80,'Child Profiles'!$A$6:$B$105,2,FALSE),"Check child ID"))</f>
        <v/>
      </c>
      <c r="D80" s="15" t="n"/>
      <c r="E80" s="15" t="n"/>
      <c r="F80" s="22" t="n"/>
      <c r="G80" s="22" t="n"/>
      <c r="H80" s="15" t="n"/>
      <c r="I80" s="9">
        <f>IF($A80="","",IF(OR($B80="",$C80="",$C80="Check child ID"),"Check: child ID",IF(OR($D80="",$E80=""),"Check: fields missing",IF(OR(AND($F80&lt;&gt;"",NOT(ISNUMBER($F80))),AND($G80&lt;&gt;"",NOT(ISNUMBER($G80)))),"Check: date format",IF(AND(ISNUMBER($F80),ISNUMBER($G80),$G80&lt;$F80),"Check: date order",IF($E80="Authorized",IF(OR($F80="",$G80=""),"Check: dates missing",IF(AND(TODAY()&gt;=$F80,TODAY()&lt;=$G80),"Current","Review")),"Review"))))))</f>
        <v/>
      </c>
    </row>
    <row r="81" ht="32" customHeight="1">
      <c r="A81" s="15" t="n"/>
      <c r="B81" s="15" t="n"/>
      <c r="C81" s="12">
        <f>IF($B81="","",IFERROR(VLOOKUP($B81,'Child Profiles'!$A$6:$B$105,2,FALSE),"Check child ID"))</f>
        <v/>
      </c>
      <c r="D81" s="15" t="n"/>
      <c r="E81" s="15" t="n"/>
      <c r="F81" s="22" t="n"/>
      <c r="G81" s="22" t="n"/>
      <c r="H81" s="15" t="n"/>
      <c r="I81" s="12">
        <f>IF($A81="","",IF(OR($B81="",$C81="",$C81="Check child ID"),"Check: child ID",IF(OR($D81="",$E81=""),"Check: fields missing",IF(OR(AND($F81&lt;&gt;"",NOT(ISNUMBER($F81))),AND($G81&lt;&gt;"",NOT(ISNUMBER($G81)))),"Check: date format",IF(AND(ISNUMBER($F81),ISNUMBER($G81),$G81&lt;$F81),"Check: date order",IF($E81="Authorized",IF(OR($F81="",$G81=""),"Check: dates missing",IF(AND(TODAY()&gt;=$F81,TODAY()&lt;=$G81),"Current","Review")),"Review"))))))</f>
        <v/>
      </c>
    </row>
    <row r="82" ht="32" customHeight="1">
      <c r="A82" s="15" t="n"/>
      <c r="B82" s="15" t="n"/>
      <c r="C82" s="9">
        <f>IF($B82="","",IFERROR(VLOOKUP($B82,'Child Profiles'!$A$6:$B$105,2,FALSE),"Check child ID"))</f>
        <v/>
      </c>
      <c r="D82" s="15" t="n"/>
      <c r="E82" s="15" t="n"/>
      <c r="F82" s="22" t="n"/>
      <c r="G82" s="22" t="n"/>
      <c r="H82" s="15" t="n"/>
      <c r="I82" s="9">
        <f>IF($A82="","",IF(OR($B82="",$C82="",$C82="Check child ID"),"Check: child ID",IF(OR($D82="",$E82=""),"Check: fields missing",IF(OR(AND($F82&lt;&gt;"",NOT(ISNUMBER($F82))),AND($G82&lt;&gt;"",NOT(ISNUMBER($G82)))),"Check: date format",IF(AND(ISNUMBER($F82),ISNUMBER($G82),$G82&lt;$F82),"Check: date order",IF($E82="Authorized",IF(OR($F82="",$G82=""),"Check: dates missing",IF(AND(TODAY()&gt;=$F82,TODAY()&lt;=$G82),"Current","Review")),"Review"))))))</f>
        <v/>
      </c>
    </row>
    <row r="83" ht="32" customHeight="1">
      <c r="A83" s="15" t="n"/>
      <c r="B83" s="15" t="n"/>
      <c r="C83" s="12">
        <f>IF($B83="","",IFERROR(VLOOKUP($B83,'Child Profiles'!$A$6:$B$105,2,FALSE),"Check child ID"))</f>
        <v/>
      </c>
      <c r="D83" s="15" t="n"/>
      <c r="E83" s="15" t="n"/>
      <c r="F83" s="22" t="n"/>
      <c r="G83" s="22" t="n"/>
      <c r="H83" s="15" t="n"/>
      <c r="I83" s="12">
        <f>IF($A83="","",IF(OR($B83="",$C83="",$C83="Check child ID"),"Check: child ID",IF(OR($D83="",$E83=""),"Check: fields missing",IF(OR(AND($F83&lt;&gt;"",NOT(ISNUMBER($F83))),AND($G83&lt;&gt;"",NOT(ISNUMBER($G83)))),"Check: date format",IF(AND(ISNUMBER($F83),ISNUMBER($G83),$G83&lt;$F83),"Check: date order",IF($E83="Authorized",IF(OR($F83="",$G83=""),"Check: dates missing",IF(AND(TODAY()&gt;=$F83,TODAY()&lt;=$G83),"Current","Review")),"Review"))))))</f>
        <v/>
      </c>
    </row>
    <row r="84" ht="32" customHeight="1">
      <c r="A84" s="15" t="n"/>
      <c r="B84" s="15" t="n"/>
      <c r="C84" s="9">
        <f>IF($B84="","",IFERROR(VLOOKUP($B84,'Child Profiles'!$A$6:$B$105,2,FALSE),"Check child ID"))</f>
        <v/>
      </c>
      <c r="D84" s="15" t="n"/>
      <c r="E84" s="15" t="n"/>
      <c r="F84" s="22" t="n"/>
      <c r="G84" s="22" t="n"/>
      <c r="H84" s="15" t="n"/>
      <c r="I84" s="9">
        <f>IF($A84="","",IF(OR($B84="",$C84="",$C84="Check child ID"),"Check: child ID",IF(OR($D84="",$E84=""),"Check: fields missing",IF(OR(AND($F84&lt;&gt;"",NOT(ISNUMBER($F84))),AND($G84&lt;&gt;"",NOT(ISNUMBER($G84)))),"Check: date format",IF(AND(ISNUMBER($F84),ISNUMBER($G84),$G84&lt;$F84),"Check: date order",IF($E84="Authorized",IF(OR($F84="",$G84=""),"Check: dates missing",IF(AND(TODAY()&gt;=$F84,TODAY()&lt;=$G84),"Current","Review")),"Review"))))))</f>
        <v/>
      </c>
    </row>
    <row r="85" ht="32" customHeight="1">
      <c r="A85" s="15" t="n"/>
      <c r="B85" s="15" t="n"/>
      <c r="C85" s="12">
        <f>IF($B85="","",IFERROR(VLOOKUP($B85,'Child Profiles'!$A$6:$B$105,2,FALSE),"Check child ID"))</f>
        <v/>
      </c>
      <c r="D85" s="15" t="n"/>
      <c r="E85" s="15" t="n"/>
      <c r="F85" s="22" t="n"/>
      <c r="G85" s="22" t="n"/>
      <c r="H85" s="15" t="n"/>
      <c r="I85" s="12">
        <f>IF($A85="","",IF(OR($B85="",$C85="",$C85="Check child ID"),"Check: child ID",IF(OR($D85="",$E85=""),"Check: fields missing",IF(OR(AND($F85&lt;&gt;"",NOT(ISNUMBER($F85))),AND($G85&lt;&gt;"",NOT(ISNUMBER($G85)))),"Check: date format",IF(AND(ISNUMBER($F85),ISNUMBER($G85),$G85&lt;$F85),"Check: date order",IF($E85="Authorized",IF(OR($F85="",$G85=""),"Check: dates missing",IF(AND(TODAY()&gt;=$F85,TODAY()&lt;=$G85),"Current","Review")),"Review"))))))</f>
        <v/>
      </c>
    </row>
    <row r="86" ht="32" customHeight="1">
      <c r="A86" s="15" t="n"/>
      <c r="B86" s="15" t="n"/>
      <c r="C86" s="9">
        <f>IF($B86="","",IFERROR(VLOOKUP($B86,'Child Profiles'!$A$6:$B$105,2,FALSE),"Check child ID"))</f>
        <v/>
      </c>
      <c r="D86" s="15" t="n"/>
      <c r="E86" s="15" t="n"/>
      <c r="F86" s="22" t="n"/>
      <c r="G86" s="22" t="n"/>
      <c r="H86" s="15" t="n"/>
      <c r="I86" s="9">
        <f>IF($A86="","",IF(OR($B86="",$C86="",$C86="Check child ID"),"Check: child ID",IF(OR($D86="",$E86=""),"Check: fields missing",IF(OR(AND($F86&lt;&gt;"",NOT(ISNUMBER($F86))),AND($G86&lt;&gt;"",NOT(ISNUMBER($G86)))),"Check: date format",IF(AND(ISNUMBER($F86),ISNUMBER($G86),$G86&lt;$F86),"Check: date order",IF($E86="Authorized",IF(OR($F86="",$G86=""),"Check: dates missing",IF(AND(TODAY()&gt;=$F86,TODAY()&lt;=$G86),"Current","Review")),"Review"))))))</f>
        <v/>
      </c>
    </row>
    <row r="87" ht="32" customHeight="1">
      <c r="A87" s="15" t="n"/>
      <c r="B87" s="15" t="n"/>
      <c r="C87" s="12">
        <f>IF($B87="","",IFERROR(VLOOKUP($B87,'Child Profiles'!$A$6:$B$105,2,FALSE),"Check child ID"))</f>
        <v/>
      </c>
      <c r="D87" s="15" t="n"/>
      <c r="E87" s="15" t="n"/>
      <c r="F87" s="22" t="n"/>
      <c r="G87" s="22" t="n"/>
      <c r="H87" s="15" t="n"/>
      <c r="I87" s="12">
        <f>IF($A87="","",IF(OR($B87="",$C87="",$C87="Check child ID"),"Check: child ID",IF(OR($D87="",$E87=""),"Check: fields missing",IF(OR(AND($F87&lt;&gt;"",NOT(ISNUMBER($F87))),AND($G87&lt;&gt;"",NOT(ISNUMBER($G87)))),"Check: date format",IF(AND(ISNUMBER($F87),ISNUMBER($G87),$G87&lt;$F87),"Check: date order",IF($E87="Authorized",IF(OR($F87="",$G87=""),"Check: dates missing",IF(AND(TODAY()&gt;=$F87,TODAY()&lt;=$G87),"Current","Review")),"Review"))))))</f>
        <v/>
      </c>
    </row>
    <row r="88" ht="32" customHeight="1">
      <c r="A88" s="15" t="n"/>
      <c r="B88" s="15" t="n"/>
      <c r="C88" s="9">
        <f>IF($B88="","",IFERROR(VLOOKUP($B88,'Child Profiles'!$A$6:$B$105,2,FALSE),"Check child ID"))</f>
        <v/>
      </c>
      <c r="D88" s="15" t="n"/>
      <c r="E88" s="15" t="n"/>
      <c r="F88" s="22" t="n"/>
      <c r="G88" s="22" t="n"/>
      <c r="H88" s="15" t="n"/>
      <c r="I88" s="9">
        <f>IF($A88="","",IF(OR($B88="",$C88="",$C88="Check child ID"),"Check: child ID",IF(OR($D88="",$E88=""),"Check: fields missing",IF(OR(AND($F88&lt;&gt;"",NOT(ISNUMBER($F88))),AND($G88&lt;&gt;"",NOT(ISNUMBER($G88)))),"Check: date format",IF(AND(ISNUMBER($F88),ISNUMBER($G88),$G88&lt;$F88),"Check: date order",IF($E88="Authorized",IF(OR($F88="",$G88=""),"Check: dates missing",IF(AND(TODAY()&gt;=$F88,TODAY()&lt;=$G88),"Current","Review")),"Review"))))))</f>
        <v/>
      </c>
    </row>
    <row r="89" ht="32" customHeight="1">
      <c r="A89" s="15" t="n"/>
      <c r="B89" s="15" t="n"/>
      <c r="C89" s="12">
        <f>IF($B89="","",IFERROR(VLOOKUP($B89,'Child Profiles'!$A$6:$B$105,2,FALSE),"Check child ID"))</f>
        <v/>
      </c>
      <c r="D89" s="15" t="n"/>
      <c r="E89" s="15" t="n"/>
      <c r="F89" s="22" t="n"/>
      <c r="G89" s="22" t="n"/>
      <c r="H89" s="15" t="n"/>
      <c r="I89" s="12">
        <f>IF($A89="","",IF(OR($B89="",$C89="",$C89="Check child ID"),"Check: child ID",IF(OR($D89="",$E89=""),"Check: fields missing",IF(OR(AND($F89&lt;&gt;"",NOT(ISNUMBER($F89))),AND($G89&lt;&gt;"",NOT(ISNUMBER($G89)))),"Check: date format",IF(AND(ISNUMBER($F89),ISNUMBER($G89),$G89&lt;$F89),"Check: date order",IF($E89="Authorized",IF(OR($F89="",$G89=""),"Check: dates missing",IF(AND(TODAY()&gt;=$F89,TODAY()&lt;=$G89),"Current","Review")),"Review"))))))</f>
        <v/>
      </c>
    </row>
    <row r="90" ht="32" customHeight="1">
      <c r="A90" s="15" t="n"/>
      <c r="B90" s="15" t="n"/>
      <c r="C90" s="9">
        <f>IF($B90="","",IFERROR(VLOOKUP($B90,'Child Profiles'!$A$6:$B$105,2,FALSE),"Check child ID"))</f>
        <v/>
      </c>
      <c r="D90" s="15" t="n"/>
      <c r="E90" s="15" t="n"/>
      <c r="F90" s="22" t="n"/>
      <c r="G90" s="22" t="n"/>
      <c r="H90" s="15" t="n"/>
      <c r="I90" s="9">
        <f>IF($A90="","",IF(OR($B90="",$C90="",$C90="Check child ID"),"Check: child ID",IF(OR($D90="",$E90=""),"Check: fields missing",IF(OR(AND($F90&lt;&gt;"",NOT(ISNUMBER($F90))),AND($G90&lt;&gt;"",NOT(ISNUMBER($G90)))),"Check: date format",IF(AND(ISNUMBER($F90),ISNUMBER($G90),$G90&lt;$F90),"Check: date order",IF($E90="Authorized",IF(OR($F90="",$G90=""),"Check: dates missing",IF(AND(TODAY()&gt;=$F90,TODAY()&lt;=$G90),"Current","Review")),"Review"))))))</f>
        <v/>
      </c>
    </row>
    <row r="91" ht="32" customHeight="1">
      <c r="A91" s="15" t="n"/>
      <c r="B91" s="15" t="n"/>
      <c r="C91" s="12">
        <f>IF($B91="","",IFERROR(VLOOKUP($B91,'Child Profiles'!$A$6:$B$105,2,FALSE),"Check child ID"))</f>
        <v/>
      </c>
      <c r="D91" s="15" t="n"/>
      <c r="E91" s="15" t="n"/>
      <c r="F91" s="22" t="n"/>
      <c r="G91" s="22" t="n"/>
      <c r="H91" s="15" t="n"/>
      <c r="I91" s="12">
        <f>IF($A91="","",IF(OR($B91="",$C91="",$C91="Check child ID"),"Check: child ID",IF(OR($D91="",$E91=""),"Check: fields missing",IF(OR(AND($F91&lt;&gt;"",NOT(ISNUMBER($F91))),AND($G91&lt;&gt;"",NOT(ISNUMBER($G91)))),"Check: date format",IF(AND(ISNUMBER($F91),ISNUMBER($G91),$G91&lt;$F91),"Check: date order",IF($E91="Authorized",IF(OR($F91="",$G91=""),"Check: dates missing",IF(AND(TODAY()&gt;=$F91,TODAY()&lt;=$G91),"Current","Review")),"Review"))))))</f>
        <v/>
      </c>
    </row>
    <row r="92" ht="32" customHeight="1">
      <c r="A92" s="15" t="n"/>
      <c r="B92" s="15" t="n"/>
      <c r="C92" s="9">
        <f>IF($B92="","",IFERROR(VLOOKUP($B92,'Child Profiles'!$A$6:$B$105,2,FALSE),"Check child ID"))</f>
        <v/>
      </c>
      <c r="D92" s="15" t="n"/>
      <c r="E92" s="15" t="n"/>
      <c r="F92" s="22" t="n"/>
      <c r="G92" s="22" t="n"/>
      <c r="H92" s="15" t="n"/>
      <c r="I92" s="9">
        <f>IF($A92="","",IF(OR($B92="",$C92="",$C92="Check child ID"),"Check: child ID",IF(OR($D92="",$E92=""),"Check: fields missing",IF(OR(AND($F92&lt;&gt;"",NOT(ISNUMBER($F92))),AND($G92&lt;&gt;"",NOT(ISNUMBER($G92)))),"Check: date format",IF(AND(ISNUMBER($F92),ISNUMBER($G92),$G92&lt;$F92),"Check: date order",IF($E92="Authorized",IF(OR($F92="",$G92=""),"Check: dates missing",IF(AND(TODAY()&gt;=$F92,TODAY()&lt;=$G92),"Current","Review")),"Review"))))))</f>
        <v/>
      </c>
    </row>
    <row r="93" ht="32" customHeight="1">
      <c r="A93" s="15" t="n"/>
      <c r="B93" s="15" t="n"/>
      <c r="C93" s="12">
        <f>IF($B93="","",IFERROR(VLOOKUP($B93,'Child Profiles'!$A$6:$B$105,2,FALSE),"Check child ID"))</f>
        <v/>
      </c>
      <c r="D93" s="15" t="n"/>
      <c r="E93" s="15" t="n"/>
      <c r="F93" s="22" t="n"/>
      <c r="G93" s="22" t="n"/>
      <c r="H93" s="15" t="n"/>
      <c r="I93" s="12">
        <f>IF($A93="","",IF(OR($B93="",$C93="",$C93="Check child ID"),"Check: child ID",IF(OR($D93="",$E93=""),"Check: fields missing",IF(OR(AND($F93&lt;&gt;"",NOT(ISNUMBER($F93))),AND($G93&lt;&gt;"",NOT(ISNUMBER($G93)))),"Check: date format",IF(AND(ISNUMBER($F93),ISNUMBER($G93),$G93&lt;$F93),"Check: date order",IF($E93="Authorized",IF(OR($F93="",$G93=""),"Check: dates missing",IF(AND(TODAY()&gt;=$F93,TODAY()&lt;=$G93),"Current","Review")),"Review"))))))</f>
        <v/>
      </c>
    </row>
    <row r="94" ht="32" customHeight="1">
      <c r="A94" s="15" t="n"/>
      <c r="B94" s="15" t="n"/>
      <c r="C94" s="9">
        <f>IF($B94="","",IFERROR(VLOOKUP($B94,'Child Profiles'!$A$6:$B$105,2,FALSE),"Check child ID"))</f>
        <v/>
      </c>
      <c r="D94" s="15" t="n"/>
      <c r="E94" s="15" t="n"/>
      <c r="F94" s="22" t="n"/>
      <c r="G94" s="22" t="n"/>
      <c r="H94" s="15" t="n"/>
      <c r="I94" s="9">
        <f>IF($A94="","",IF(OR($B94="",$C94="",$C94="Check child ID"),"Check: child ID",IF(OR($D94="",$E94=""),"Check: fields missing",IF(OR(AND($F94&lt;&gt;"",NOT(ISNUMBER($F94))),AND($G94&lt;&gt;"",NOT(ISNUMBER($G94)))),"Check: date format",IF(AND(ISNUMBER($F94),ISNUMBER($G94),$G94&lt;$F94),"Check: date order",IF($E94="Authorized",IF(OR($F94="",$G94=""),"Check: dates missing",IF(AND(TODAY()&gt;=$F94,TODAY()&lt;=$G94),"Current","Review")),"Review"))))))</f>
        <v/>
      </c>
    </row>
    <row r="95" ht="32" customHeight="1">
      <c r="A95" s="15" t="n"/>
      <c r="B95" s="15" t="n"/>
      <c r="C95" s="12">
        <f>IF($B95="","",IFERROR(VLOOKUP($B95,'Child Profiles'!$A$6:$B$105,2,FALSE),"Check child ID"))</f>
        <v/>
      </c>
      <c r="D95" s="15" t="n"/>
      <c r="E95" s="15" t="n"/>
      <c r="F95" s="22" t="n"/>
      <c r="G95" s="22" t="n"/>
      <c r="H95" s="15" t="n"/>
      <c r="I95" s="12">
        <f>IF($A95="","",IF(OR($B95="",$C95="",$C95="Check child ID"),"Check: child ID",IF(OR($D95="",$E95=""),"Check: fields missing",IF(OR(AND($F95&lt;&gt;"",NOT(ISNUMBER($F95))),AND($G95&lt;&gt;"",NOT(ISNUMBER($G95)))),"Check: date format",IF(AND(ISNUMBER($F95),ISNUMBER($G95),$G95&lt;$F95),"Check: date order",IF($E95="Authorized",IF(OR($F95="",$G95=""),"Check: dates missing",IF(AND(TODAY()&gt;=$F95,TODAY()&lt;=$G95),"Current","Review")),"Review"))))))</f>
        <v/>
      </c>
    </row>
    <row r="96" ht="32" customHeight="1">
      <c r="A96" s="15" t="n"/>
      <c r="B96" s="15" t="n"/>
      <c r="C96" s="9">
        <f>IF($B96="","",IFERROR(VLOOKUP($B96,'Child Profiles'!$A$6:$B$105,2,FALSE),"Check child ID"))</f>
        <v/>
      </c>
      <c r="D96" s="15" t="n"/>
      <c r="E96" s="15" t="n"/>
      <c r="F96" s="22" t="n"/>
      <c r="G96" s="22" t="n"/>
      <c r="H96" s="15" t="n"/>
      <c r="I96" s="9">
        <f>IF($A96="","",IF(OR($B96="",$C96="",$C96="Check child ID"),"Check: child ID",IF(OR($D96="",$E96=""),"Check: fields missing",IF(OR(AND($F96&lt;&gt;"",NOT(ISNUMBER($F96))),AND($G96&lt;&gt;"",NOT(ISNUMBER($G96)))),"Check: date format",IF(AND(ISNUMBER($F96),ISNUMBER($G96),$G96&lt;$F96),"Check: date order",IF($E96="Authorized",IF(OR($F96="",$G96=""),"Check: dates missing",IF(AND(TODAY()&gt;=$F96,TODAY()&lt;=$G96),"Current","Review")),"Review"))))))</f>
        <v/>
      </c>
    </row>
    <row r="97" ht="32" customHeight="1">
      <c r="A97" s="15" t="n"/>
      <c r="B97" s="15" t="n"/>
      <c r="C97" s="12">
        <f>IF($B97="","",IFERROR(VLOOKUP($B97,'Child Profiles'!$A$6:$B$105,2,FALSE),"Check child ID"))</f>
        <v/>
      </c>
      <c r="D97" s="15" t="n"/>
      <c r="E97" s="15" t="n"/>
      <c r="F97" s="22" t="n"/>
      <c r="G97" s="22" t="n"/>
      <c r="H97" s="15" t="n"/>
      <c r="I97" s="12">
        <f>IF($A97="","",IF(OR($B97="",$C97="",$C97="Check child ID"),"Check: child ID",IF(OR($D97="",$E97=""),"Check: fields missing",IF(OR(AND($F97&lt;&gt;"",NOT(ISNUMBER($F97))),AND($G97&lt;&gt;"",NOT(ISNUMBER($G97)))),"Check: date format",IF(AND(ISNUMBER($F97),ISNUMBER($G97),$G97&lt;$F97),"Check: date order",IF($E97="Authorized",IF(OR($F97="",$G97=""),"Check: dates missing",IF(AND(TODAY()&gt;=$F97,TODAY()&lt;=$G97),"Current","Review")),"Review"))))))</f>
        <v/>
      </c>
    </row>
    <row r="98" ht="32" customHeight="1">
      <c r="A98" s="15" t="n"/>
      <c r="B98" s="15" t="n"/>
      <c r="C98" s="9">
        <f>IF($B98="","",IFERROR(VLOOKUP($B98,'Child Profiles'!$A$6:$B$105,2,FALSE),"Check child ID"))</f>
        <v/>
      </c>
      <c r="D98" s="15" t="n"/>
      <c r="E98" s="15" t="n"/>
      <c r="F98" s="22" t="n"/>
      <c r="G98" s="22" t="n"/>
      <c r="H98" s="15" t="n"/>
      <c r="I98" s="9">
        <f>IF($A98="","",IF(OR($B98="",$C98="",$C98="Check child ID"),"Check: child ID",IF(OR($D98="",$E98=""),"Check: fields missing",IF(OR(AND($F98&lt;&gt;"",NOT(ISNUMBER($F98))),AND($G98&lt;&gt;"",NOT(ISNUMBER($G98)))),"Check: date format",IF(AND(ISNUMBER($F98),ISNUMBER($G98),$G98&lt;$F98),"Check: date order",IF($E98="Authorized",IF(OR($F98="",$G98=""),"Check: dates missing",IF(AND(TODAY()&gt;=$F98,TODAY()&lt;=$G98),"Current","Review")),"Review"))))))</f>
        <v/>
      </c>
    </row>
    <row r="99" ht="32" customHeight="1">
      <c r="A99" s="15" t="n"/>
      <c r="B99" s="15" t="n"/>
      <c r="C99" s="12">
        <f>IF($B99="","",IFERROR(VLOOKUP($B99,'Child Profiles'!$A$6:$B$105,2,FALSE),"Check child ID"))</f>
        <v/>
      </c>
      <c r="D99" s="15" t="n"/>
      <c r="E99" s="15" t="n"/>
      <c r="F99" s="22" t="n"/>
      <c r="G99" s="22" t="n"/>
      <c r="H99" s="15" t="n"/>
      <c r="I99" s="12">
        <f>IF($A99="","",IF(OR($B99="",$C99="",$C99="Check child ID"),"Check: child ID",IF(OR($D99="",$E99=""),"Check: fields missing",IF(OR(AND($F99&lt;&gt;"",NOT(ISNUMBER($F99))),AND($G99&lt;&gt;"",NOT(ISNUMBER($G99)))),"Check: date format",IF(AND(ISNUMBER($F99),ISNUMBER($G99),$G99&lt;$F99),"Check: date order",IF($E99="Authorized",IF(OR($F99="",$G99=""),"Check: dates missing",IF(AND(TODAY()&gt;=$F99,TODAY()&lt;=$G99),"Current","Review")),"Review"))))))</f>
        <v/>
      </c>
    </row>
    <row r="100" ht="32" customHeight="1">
      <c r="A100" s="15" t="n"/>
      <c r="B100" s="15" t="n"/>
      <c r="C100" s="9">
        <f>IF($B100="","",IFERROR(VLOOKUP($B100,'Child Profiles'!$A$6:$B$105,2,FALSE),"Check child ID"))</f>
        <v/>
      </c>
      <c r="D100" s="15" t="n"/>
      <c r="E100" s="15" t="n"/>
      <c r="F100" s="22" t="n"/>
      <c r="G100" s="22" t="n"/>
      <c r="H100" s="15" t="n"/>
      <c r="I100" s="9">
        <f>IF($A100="","",IF(OR($B100="",$C100="",$C100="Check child ID"),"Check: child ID",IF(OR($D100="",$E100=""),"Check: fields missing",IF(OR(AND($F100&lt;&gt;"",NOT(ISNUMBER($F100))),AND($G100&lt;&gt;"",NOT(ISNUMBER($G100)))),"Check: date format",IF(AND(ISNUMBER($F100),ISNUMBER($G100),$G100&lt;$F100),"Check: date order",IF($E100="Authorized",IF(OR($F100="",$G100=""),"Check: dates missing",IF(AND(TODAY()&gt;=$F100,TODAY()&lt;=$G100),"Current","Review")),"Review"))))))</f>
        <v/>
      </c>
    </row>
    <row r="101" ht="32" customHeight="1">
      <c r="A101" s="15" t="n"/>
      <c r="B101" s="15" t="n"/>
      <c r="C101" s="12">
        <f>IF($B101="","",IFERROR(VLOOKUP($B101,'Child Profiles'!$A$6:$B$105,2,FALSE),"Check child ID"))</f>
        <v/>
      </c>
      <c r="D101" s="15" t="n"/>
      <c r="E101" s="15" t="n"/>
      <c r="F101" s="22" t="n"/>
      <c r="G101" s="22" t="n"/>
      <c r="H101" s="15" t="n"/>
      <c r="I101" s="12">
        <f>IF($A101="","",IF(OR($B101="",$C101="",$C101="Check child ID"),"Check: child ID",IF(OR($D101="",$E101=""),"Check: fields missing",IF(OR(AND($F101&lt;&gt;"",NOT(ISNUMBER($F101))),AND($G101&lt;&gt;"",NOT(ISNUMBER($G101)))),"Check: date format",IF(AND(ISNUMBER($F101),ISNUMBER($G101),$G101&lt;$F101),"Check: date order",IF($E101="Authorized",IF(OR($F101="",$G101=""),"Check: dates missing",IF(AND(TODAY()&gt;=$F101,TODAY()&lt;=$G101),"Current","Review")),"Review"))))))</f>
        <v/>
      </c>
    </row>
    <row r="102" ht="32" customHeight="1">
      <c r="A102" s="15" t="n"/>
      <c r="B102" s="15" t="n"/>
      <c r="C102" s="9">
        <f>IF($B102="","",IFERROR(VLOOKUP($B102,'Child Profiles'!$A$6:$B$105,2,FALSE),"Check child ID"))</f>
        <v/>
      </c>
      <c r="D102" s="15" t="n"/>
      <c r="E102" s="15" t="n"/>
      <c r="F102" s="22" t="n"/>
      <c r="G102" s="22" t="n"/>
      <c r="H102" s="15" t="n"/>
      <c r="I102" s="9">
        <f>IF($A102="","",IF(OR($B102="",$C102="",$C102="Check child ID"),"Check: child ID",IF(OR($D102="",$E102=""),"Check: fields missing",IF(OR(AND($F102&lt;&gt;"",NOT(ISNUMBER($F102))),AND($G102&lt;&gt;"",NOT(ISNUMBER($G102)))),"Check: date format",IF(AND(ISNUMBER($F102),ISNUMBER($G102),$G102&lt;$F102),"Check: date order",IF($E102="Authorized",IF(OR($F102="",$G102=""),"Check: dates missing",IF(AND(TODAY()&gt;=$F102,TODAY()&lt;=$G102),"Current","Review")),"Review"))))))</f>
        <v/>
      </c>
    </row>
    <row r="103" ht="32" customHeight="1">
      <c r="A103" s="15" t="n"/>
      <c r="B103" s="15" t="n"/>
      <c r="C103" s="12">
        <f>IF($B103="","",IFERROR(VLOOKUP($B103,'Child Profiles'!$A$6:$B$105,2,FALSE),"Check child ID"))</f>
        <v/>
      </c>
      <c r="D103" s="15" t="n"/>
      <c r="E103" s="15" t="n"/>
      <c r="F103" s="22" t="n"/>
      <c r="G103" s="22" t="n"/>
      <c r="H103" s="15" t="n"/>
      <c r="I103" s="12">
        <f>IF($A103="","",IF(OR($B103="",$C103="",$C103="Check child ID"),"Check: child ID",IF(OR($D103="",$E103=""),"Check: fields missing",IF(OR(AND($F103&lt;&gt;"",NOT(ISNUMBER($F103))),AND($G103&lt;&gt;"",NOT(ISNUMBER($G103)))),"Check: date format",IF(AND(ISNUMBER($F103),ISNUMBER($G103),$G103&lt;$F103),"Check: date order",IF($E103="Authorized",IF(OR($F103="",$G103=""),"Check: dates missing",IF(AND(TODAY()&gt;=$F103,TODAY()&lt;=$G103),"Current","Review")),"Review"))))))</f>
        <v/>
      </c>
    </row>
    <row r="104" ht="32" customHeight="1">
      <c r="A104" s="15" t="n"/>
      <c r="B104" s="15" t="n"/>
      <c r="C104" s="9">
        <f>IF($B104="","",IFERROR(VLOOKUP($B104,'Child Profiles'!$A$6:$B$105,2,FALSE),"Check child ID"))</f>
        <v/>
      </c>
      <c r="D104" s="15" t="n"/>
      <c r="E104" s="15" t="n"/>
      <c r="F104" s="22" t="n"/>
      <c r="G104" s="22" t="n"/>
      <c r="H104" s="15" t="n"/>
      <c r="I104" s="9">
        <f>IF($A104="","",IF(OR($B104="",$C104="",$C104="Check child ID"),"Check: child ID",IF(OR($D104="",$E104=""),"Check: fields missing",IF(OR(AND($F104&lt;&gt;"",NOT(ISNUMBER($F104))),AND($G104&lt;&gt;"",NOT(ISNUMBER($G104)))),"Check: date format",IF(AND(ISNUMBER($F104),ISNUMBER($G104),$G104&lt;$F104),"Check: date order",IF($E104="Authorized",IF(OR($F104="",$G104=""),"Check: dates missing",IF(AND(TODAY()&gt;=$F104,TODAY()&lt;=$G104),"Current","Review")),"Review"))))))</f>
        <v/>
      </c>
    </row>
    <row r="105" ht="32" customHeight="1">
      <c r="A105" s="15" t="n"/>
      <c r="B105" s="15" t="n"/>
      <c r="C105" s="12">
        <f>IF($B105="","",IFERROR(VLOOKUP($B105,'Child Profiles'!$A$6:$B$105,2,FALSE),"Check child ID"))</f>
        <v/>
      </c>
      <c r="D105" s="15" t="n"/>
      <c r="E105" s="15" t="n"/>
      <c r="F105" s="22" t="n"/>
      <c r="G105" s="22" t="n"/>
      <c r="H105" s="15" t="n"/>
      <c r="I105" s="12">
        <f>IF($A105="","",IF(OR($B105="",$C105="",$C105="Check child ID"),"Check: child ID",IF(OR($D105="",$E105=""),"Check: fields missing",IF(OR(AND($F105&lt;&gt;"",NOT(ISNUMBER($F105))),AND($G105&lt;&gt;"",NOT(ISNUMBER($G105)))),"Check: date format",IF(AND(ISNUMBER($F105),ISNUMBER($G105),$G105&lt;$F105),"Check: date order",IF($E105="Authorized",IF(OR($F105="",$G105=""),"Check: dates missing",IF(AND(TODAY()&gt;=$F105,TODAY()&lt;=$G105),"Current","Review")),"Review"))))))</f>
        <v/>
      </c>
    </row>
  </sheetData>
  <autoFilter ref="A5:I105"/>
  <mergeCells count="1">
    <mergeCell ref="A1:I1"/>
  </mergeCells>
  <conditionalFormatting sqref="I6:I105">
    <cfRule type="expression" priority="1" dxfId="0">
      <formula>LEFT($I6,6)="Check:"</formula>
    </cfRule>
    <cfRule type="expression" priority="2" dxfId="1">
      <formula>$I6="Current"</formula>
    </cfRule>
  </conditionalFormatting>
  <dataValidations count="4">
    <dataValidation sqref="A6:A105" showDropDown="0" showInputMessage="0" showErrorMessage="1" allowBlank="0" errorTitle="Duplicate Authorization ID" error="Enter a unique Authorization ID or leave the row blank." type="custom" errorStyle="stop">
      <formula1>OR(A6="",COUNTIF($A$6:$A$105,A6)=1)</formula1>
    </dataValidation>
    <dataValidation sqref="D6:D105" showDropDown="0" showInputMessage="1" showErrorMessage="1" allowBlank="0" errorTitle="Check this entry" error="Select a choice from the editable list on the Assumptions sheet." promptTitle="Choose a listed value" prompt="Select the service being recorded." type="list" errorStyle="stop">
      <formula1>'Assumptions'!$K$5:$K$9</formula1>
    </dataValidation>
    <dataValidation sqref="E6:E105" showDropDown="0" showInputMessage="1" showErrorMessage="1" allowBlank="0" errorTitle="Check this entry" error="Select a choice from the editable list on the Assumptions sheet." promptTitle="Choose a listed value" prompt="Select the administrative authorization status." type="list" errorStyle="stop">
      <formula1>'Assumptions'!$M$5:$M$8</formula1>
    </dataValidation>
    <dataValidation sqref="F6:G105" showDropDown="0" showInputMessage="1" showErrorMessage="1" allowBlank="0" errorTitle="Check the date" error="Enter a date within the editable limits on the Assumptions sheet." promptTitle="Date entry" prompt="Enter the applicable service date within the editable limits." type="date" errorStyle="stop" operator="between">
      <formula1>'Assumptions'!$B$20</formula1>
      <formula2>'Assumptions'!$B$21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44" customWidth="1" min="3" max="3"/>
    <col width="3" customWidth="1" min="4" max="4"/>
    <col width="24" customWidth="1" min="5" max="5"/>
    <col width="3" customWidth="1" min="6" max="6"/>
    <col width="23" customWidth="1" min="7" max="7"/>
    <col width="3" customWidth="1" min="8" max="8"/>
    <col width="23" customWidth="1" min="9" max="9"/>
    <col width="3" customWidth="1" min="10" max="10"/>
    <col width="24" customWidth="1" min="11" max="11"/>
    <col width="3" customWidth="1" min="12" max="12"/>
    <col width="27" customWidth="1" min="13" max="13"/>
    <col width="3" customWidth="1" min="14" max="14"/>
  </cols>
  <sheetData>
    <row r="1" ht="28" customHeight="1">
      <c r="A1" s="1" t="inlineStr">
        <is>
          <t>Fictional Harbor Daycare — Assumptions and Lists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20" t="n"/>
    </row>
    <row r="2" ht="45" customHeight="1">
      <c r="A2" s="3" t="inlineStr">
        <is>
          <t>Use:</t>
        </is>
      </c>
      <c r="B2" s="4" t="inlineStr">
        <is>
          <t>Edit these local choices and data-entry limits before use. They support manual review and do not establish policy, compliance, or authorization by themselves.</t>
        </is>
      </c>
    </row>
    <row r="3"/>
    <row r="4">
      <c r="A4" s="6" t="inlineStr">
        <is>
          <t>Room Choices</t>
        </is>
      </c>
      <c r="C4" s="6" t="inlineStr">
        <is>
          <t>Staff Assignment Choices</t>
        </is>
      </c>
      <c r="E4" s="6" t="inlineStr">
        <is>
          <t>Profile Status Choices</t>
        </is>
      </c>
      <c r="G4" s="6" t="inlineStr">
        <is>
          <t>Schedule Choices</t>
        </is>
      </c>
      <c r="I4" s="6" t="inlineStr">
        <is>
          <t>Pickup Plan Choices</t>
        </is>
      </c>
      <c r="K4" s="6" t="inlineStr">
        <is>
          <t>Service Type Choices</t>
        </is>
      </c>
      <c r="M4" s="6" t="inlineStr">
        <is>
          <t>Authorization Status Choices</t>
        </is>
      </c>
    </row>
    <row r="5">
      <c r="A5" s="15" t="inlineStr">
        <is>
          <t>Infant Room</t>
        </is>
      </c>
      <c r="C5" s="15" t="inlineStr">
        <is>
          <t>Fictional Staff 01</t>
        </is>
      </c>
      <c r="E5" s="15" t="inlineStr">
        <is>
          <t>Active</t>
        </is>
      </c>
      <c r="G5" s="15" t="inlineStr">
        <is>
          <t>Full day</t>
        </is>
      </c>
      <c r="I5" s="15" t="inlineStr">
        <is>
          <t>Listed adults only</t>
        </is>
      </c>
      <c r="K5" s="15" t="inlineStr">
        <is>
          <t>Meals</t>
        </is>
      </c>
      <c r="M5" s="15" t="inlineStr">
        <is>
          <t>Authorized</t>
        </is>
      </c>
    </row>
    <row r="6">
      <c r="A6" s="15" t="inlineStr">
        <is>
          <t>Toddler Room</t>
        </is>
      </c>
      <c r="C6" s="15" t="inlineStr">
        <is>
          <t>Fictional Staff 02</t>
        </is>
      </c>
      <c r="E6" s="15" t="inlineStr">
        <is>
          <t>Pending</t>
        </is>
      </c>
      <c r="G6" s="15" t="inlineStr">
        <is>
          <t>Morning only</t>
        </is>
      </c>
      <c r="I6" s="15" t="inlineStr">
        <is>
          <t>Guardian at pickup</t>
        </is>
      </c>
      <c r="K6" s="15" t="inlineStr">
        <is>
          <t>Transportation</t>
        </is>
      </c>
      <c r="M6" s="15" t="inlineStr">
        <is>
          <t>Not authorized</t>
        </is>
      </c>
    </row>
    <row r="7">
      <c r="A7" s="15" t="inlineStr">
        <is>
          <t>Preschool A</t>
        </is>
      </c>
      <c r="C7" s="15" t="inlineStr">
        <is>
          <t>Fictional Staff 03</t>
        </is>
      </c>
      <c r="E7" s="15" t="inlineStr">
        <is>
          <t>Waitlist</t>
        </is>
      </c>
      <c r="G7" s="15" t="inlineStr">
        <is>
          <t>Afternoon only</t>
        </is>
      </c>
      <c r="I7" s="15" t="inlineStr">
        <is>
          <t>Center transportation</t>
        </is>
      </c>
      <c r="K7" s="15" t="inlineStr">
        <is>
          <t>Field Trips</t>
        </is>
      </c>
      <c r="M7" s="15" t="inlineStr">
        <is>
          <t>Pending review</t>
        </is>
      </c>
    </row>
    <row r="8">
      <c r="A8" s="15" t="inlineStr">
        <is>
          <t>Preschool B</t>
        </is>
      </c>
      <c r="C8" s="15" t="inlineStr">
        <is>
          <t>Fictional Staff 04</t>
        </is>
      </c>
      <c r="E8" s="15" t="inlineStr">
        <is>
          <t>Inactive</t>
        </is>
      </c>
      <c r="G8" s="15" t="inlineStr">
        <is>
          <t>Variable days</t>
        </is>
      </c>
      <c r="I8" s="15" t="inlineStr">
        <is>
          <t>Confirm at desk</t>
        </is>
      </c>
      <c r="K8" s="15" t="inlineStr">
        <is>
          <t>Extended Care</t>
        </is>
      </c>
      <c r="M8" s="15" t="inlineStr">
        <is>
          <t>Ended</t>
        </is>
      </c>
    </row>
    <row r="9">
      <c r="A9" s="15" t="inlineStr">
        <is>
          <t>Pre-K Room</t>
        </is>
      </c>
      <c r="C9" s="15" t="inlineStr">
        <is>
          <t>Fictional Staff 05</t>
        </is>
      </c>
      <c r="G9" s="15" t="inlineStr">
        <is>
          <t>School-day wraparound</t>
        </is>
      </c>
      <c r="K9" s="15" t="inlineStr">
        <is>
          <t>Photography</t>
        </is>
      </c>
    </row>
    <row r="10">
      <c r="A10" s="15" t="inlineStr">
        <is>
          <t>School-Age Room</t>
        </is>
      </c>
      <c r="C10" s="15" t="inlineStr">
        <is>
          <t>Fictional Staff 06</t>
        </is>
      </c>
    </row>
    <row r="11"/>
    <row r="12"/>
    <row r="13" ht="30" customHeight="1">
      <c r="A13" s="14" t="inlineStr">
        <is>
          <t>Assumption</t>
        </is>
      </c>
      <c r="B13" s="14" t="inlineStr">
        <is>
          <t>Editable Value</t>
        </is>
      </c>
      <c r="C13" s="14" t="inlineStr">
        <is>
          <t>Administrative Use</t>
        </is>
      </c>
    </row>
    <row r="14">
      <c r="A14" s="9" t="inlineStr">
        <is>
          <t>Profile review interval (days)</t>
        </is>
      </c>
      <c r="B14" s="15" t="n">
        <v>180</v>
      </c>
      <c r="C14" s="9" t="inlineStr">
        <is>
          <t>Calculates the next manual profile review date.</t>
        </is>
      </c>
    </row>
    <row r="15">
      <c r="A15" s="12" t="inlineStr">
        <is>
          <t>Upcoming review window (days)</t>
        </is>
      </c>
      <c r="B15" s="15" t="n">
        <v>30</v>
      </c>
      <c r="C15" s="12" t="inlineStr">
        <is>
          <t>Flags active profiles approaching review.</t>
        </is>
      </c>
    </row>
    <row r="16">
      <c r="A16" s="9" t="inlineStr">
        <is>
          <t>Earliest birth date allowed</t>
        </is>
      </c>
      <c r="B16" s="22" t="n">
        <v>40799</v>
      </c>
      <c r="C16" s="9" t="inlineStr">
        <is>
          <t>Data-entry boundary only; adjust for the center's population.</t>
        </is>
      </c>
    </row>
    <row r="17">
      <c r="A17" s="12" t="inlineStr">
        <is>
          <t>Latest birth date allowed</t>
        </is>
      </c>
      <c r="B17" s="22" t="n">
        <v>46274</v>
      </c>
      <c r="C17" s="12" t="inlineStr">
        <is>
          <t>Prevents future birth dates unless this limit is intentionally changed.</t>
        </is>
      </c>
    </row>
    <row r="18">
      <c r="A18" s="9" t="inlineStr">
        <is>
          <t>Earliest enrollment date allowed</t>
        </is>
      </c>
      <c r="B18" s="22" t="n">
        <v>42624</v>
      </c>
      <c r="C18" s="9" t="inlineStr">
        <is>
          <t>Data-entry boundary for enrollment dates.</t>
        </is>
      </c>
    </row>
    <row r="19">
      <c r="A19" s="12" t="inlineStr">
        <is>
          <t>Latest enrollment date allowed</t>
        </is>
      </c>
      <c r="B19" s="22" t="n">
        <v>46639</v>
      </c>
      <c r="C19" s="12" t="inlineStr">
        <is>
          <t>Allows planned future enrollment within the selected horizon.</t>
        </is>
      </c>
    </row>
    <row r="20">
      <c r="A20" s="9" t="inlineStr">
        <is>
          <t>Earliest authorization date allowed</t>
        </is>
      </c>
      <c r="B20" s="22" t="n">
        <v>44449</v>
      </c>
      <c r="C20" s="9" t="inlineStr">
        <is>
          <t>Data-entry boundary for service authorization records.</t>
        </is>
      </c>
    </row>
    <row r="21">
      <c r="A21" s="12" t="inlineStr">
        <is>
          <t>Latest authorization end date allowed</t>
        </is>
      </c>
      <c r="B21" s="22" t="n">
        <v>47369</v>
      </c>
      <c r="C21" s="12" t="inlineStr">
        <is>
          <t>Data-entry boundary for service authorization records.</t>
        </is>
      </c>
    </row>
    <row r="22">
      <c r="A22" s="9" t="inlineStr">
        <is>
          <t>Earliest profile review date</t>
        </is>
      </c>
      <c r="B22" s="22" t="n">
        <v>42624</v>
      </c>
      <c r="C22" s="9" t="inlineStr">
        <is>
          <t>Data-entry boundary for the last profile review.</t>
        </is>
      </c>
    </row>
    <row r="23">
      <c r="A23" s="12" t="inlineStr">
        <is>
          <t>Latest profile review date</t>
        </is>
      </c>
      <c r="B23" s="22" t="n">
        <v>46274</v>
      </c>
      <c r="C23" s="12" t="inlineStr">
        <is>
          <t>Prevents a future last-review date unless intentionally changed.</t>
        </is>
      </c>
    </row>
  </sheetData>
  <mergeCells count="1">
    <mergeCell ref="A1:N1"/>
  </mergeCells>
  <dataValidations count="2">
    <dataValidation sqref="B14:B15" showDropDown="0" showInputMessage="0" showErrorMessage="1" allowBlank="0" errorTitle="Check the number" error="Enter a whole number from 1 through 3650." type="whole" errorStyle="stop" operator="between">
      <formula1>1</formula1>
      <formula2>3650</formula2>
    </dataValidation>
    <dataValidation sqref="B16:B23" showDropDown="0" showInputMessage="0" showErrorMessage="1" allowBlank="0" errorTitle="Check the date" error="Enter a date within the broad workbook setup horizon." type="date" errorStyle="stop" operator="between">
      <formula1>DATE(2001,1,1)</formula1>
      <formula2>DATE(2036,12,31)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Harbor Daycare</dc:creator>
  <dc:title xmlns:dc="http://purl.org/dc/elements/1.1/">Child Profile Spreadsheet for Daycare</dc:title>
  <dc:description xmlns:dc="http://purl.org/dc/elements/1.1/">Administrative workbook with clearly fictional sample records. It does not provide integration, certification, or compliance status.</dc:description>
  <dc:subject xmlns:dc="http://purl.org/dc/elements/1.1/">Manual daycare child profile and service authorization tracker</dc:subject>
  <dcterms:created xmlns:dcterms="http://purl.org/dc/terms/" xmlns:xsi="http://www.w3.org/2001/XMLSchema-instance" xsi:type="dcterms:W3CDTF">2026-09-09T18:47:50Z</dcterms:created>
  <dcterms:modified xmlns:dcterms="http://purl.org/dc/terms/" xmlns:xsi="http://www.w3.org/2001/XMLSchema-instance" xsi:type="dcterms:W3CDTF">2026-09-09T18:47:51+00:00Z</dcterms:modified>
</cp:coreProperties>
</file>