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Health Form Track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'Summary'!$A$4:$B$16</definedName>
    <definedName name="_xlnm._FilterDatabase" localSheetId="1" hidden="1">'Health Form Tracker'!$A$3:$N$103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52666B"/>
      <sz val="9"/>
    </font>
    <font>
      <name val="Aptos"/>
      <b val="1"/>
      <color rgb="00FFFFFF"/>
      <sz val="10"/>
    </font>
    <font>
      <name val="Aptos"/>
      <color rgb="00263B40"/>
      <sz val="10"/>
    </font>
    <font>
      <name val="Aptos"/>
      <b val="1"/>
      <color rgb="00263B40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0" fillId="2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B84A3A"/>
        <sz val="10"/>
      </font>
      <fill>
        <patternFill patternType="solid">
          <fgColor rgb="00FFF1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Review Flags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183B4E"/>
              </a:solidFill>
              <a:prstDash val="solid"/>
            </a:ln>
          </spPr>
          <cat>
            <numRef>
              <f>'Summary'!$D$5:$D$11</f>
            </numRef>
          </cat>
          <val>
            <numRef>
              <f>'Summary'!$E$5:$E$11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2880000" cy="19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3" customWidth="1" min="3" max="3"/>
    <col width="18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7" customHeight="1">
      <c r="A1" s="1" t="inlineStr">
        <is>
          <t>Childcare Health Form Renewal Tracker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  <c r="N1" s="22" t="n"/>
    </row>
    <row r="2" ht="21" customHeight="1">
      <c r="A2" s="2" t="inlineStr">
        <is>
          <t>Calculated from entered records and the editable planning assumptions.</t>
        </is>
      </c>
    </row>
    <row r="3"/>
    <row r="4">
      <c r="A4" s="3" t="inlineStr">
        <is>
          <t>Indicator</t>
        </is>
      </c>
      <c r="B4" s="3" t="inlineStr">
        <is>
          <t>Calculated Value</t>
        </is>
      </c>
      <c r="D4" s="3" t="inlineStr">
        <is>
          <t>Review Flag</t>
        </is>
      </c>
      <c r="E4" s="3" t="inlineStr">
        <is>
          <t>Count</t>
        </is>
      </c>
    </row>
    <row r="5">
      <c r="A5" s="4" t="inlineStr">
        <is>
          <t>As-of date</t>
        </is>
      </c>
      <c r="B5" s="5">
        <f>Assumptions!$B$4</f>
        <v/>
      </c>
      <c r="D5" s="6" t="inlineStr">
        <is>
          <t>Overdue</t>
        </is>
      </c>
      <c r="E5" s="7">
        <f>COUNTIF('Health Form Tracker'!$M$4:$M$103,"Overdue review")</f>
        <v/>
      </c>
    </row>
    <row r="6">
      <c r="A6" s="8" t="inlineStr">
        <is>
          <t>Tracked records</t>
        </is>
      </c>
      <c r="B6" s="9">
        <f>COUNTIF('Health Form Tracker'!$A$4:$A$103,"&lt;&gt;")</f>
        <v/>
      </c>
      <c r="D6" s="10" t="inlineStr">
        <is>
          <t>Due soon</t>
        </is>
      </c>
      <c r="E6" s="9">
        <f>COUNTIF('Health Form Tracker'!$M$4:$M$103,"Due soon")</f>
        <v/>
      </c>
    </row>
    <row r="7">
      <c r="A7" s="4" t="inlineStr">
        <is>
          <t>Forms received</t>
        </is>
      </c>
      <c r="B7" s="7">
        <f>COUNTIFS('Health Form Tracker'!$A$4:$A$103,"&lt;&gt;",'Health Form Tracker'!$G$4:$G$103,"Received")</f>
        <v/>
      </c>
      <c r="D7" s="6" t="inlineStr">
        <is>
          <t>Current</t>
        </is>
      </c>
      <c r="E7" s="7">
        <f>COUNTIF('Health Form Tracker'!$M$4:$M$103,"Current")</f>
        <v/>
      </c>
    </row>
    <row r="8">
      <c r="A8" s="8" t="inlineStr">
        <is>
          <t>Pending receipt</t>
        </is>
      </c>
      <c r="B8" s="9">
        <f>COUNTIFS('Health Form Tracker'!$A$4:$A$103,"&lt;&gt;",'Health Form Tracker'!$G$4:$G$103,"Pending")</f>
        <v/>
      </c>
      <c r="D8" s="10" t="inlineStr">
        <is>
          <t>No date</t>
        </is>
      </c>
      <c r="E8" s="9">
        <f>COUNTIF('Health Form Tracker'!$M$4:$M$103,"No due date")</f>
        <v/>
      </c>
    </row>
    <row r="9">
      <c r="A9" s="4" t="inlineStr">
        <is>
          <t>Returned for update</t>
        </is>
      </c>
      <c r="B9" s="7">
        <f>COUNTIFS('Health Form Tracker'!$A$4:$A$103,"&lt;&gt;",'Health Form Tracker'!$G$4:$G$103,"Returned for Update")</f>
        <v/>
      </c>
      <c r="D9" s="6" t="inlineStr">
        <is>
          <t>Check date</t>
        </is>
      </c>
      <c r="E9" s="7">
        <f>COUNTIF('Health Form Tracker'!$M$4:$M$103,"Check date")</f>
        <v/>
      </c>
    </row>
    <row r="10">
      <c r="A10" s="8" t="inlineStr">
        <is>
          <t>Not requested</t>
        </is>
      </c>
      <c r="B10" s="9">
        <f>COUNTIFS('Health Form Tracker'!$A$4:$A$103,"&lt;&gt;",'Health Form Tracker'!$G$4:$G$103,"Not Requested")</f>
        <v/>
      </c>
      <c r="D10" s="10" t="inlineStr">
        <is>
          <t>Check settings</t>
        </is>
      </c>
      <c r="E10" s="9">
        <f>COUNTIF('Health Form Tracker'!$M$4:$M$103,"Check settings")</f>
        <v/>
      </c>
    </row>
    <row r="11">
      <c r="A11" s="4" t="inlineStr">
        <is>
          <t>Overdue reviews</t>
        </is>
      </c>
      <c r="B11" s="7">
        <f>COUNTIF('Health Form Tracker'!$M$4:$M$103,"Overdue review")</f>
        <v/>
      </c>
      <c r="D11" s="6" t="inlineStr">
        <is>
          <t>Not applicable</t>
        </is>
      </c>
      <c r="E11" s="7">
        <f>COUNTIF('Health Form Tracker'!$M$4:$M$103,"Not applicable")</f>
        <v/>
      </c>
    </row>
    <row r="12">
      <c r="A12" s="8" t="inlineStr">
        <is>
          <t>Reviews due soon</t>
        </is>
      </c>
      <c r="B12" s="9">
        <f>COUNTIF('Health Form Tracker'!$M$4:$M$103,"Due soon")</f>
        <v/>
      </c>
    </row>
    <row r="13">
      <c r="A13" s="4" t="inlineStr">
        <is>
          <t>Follow-ups due</t>
        </is>
      </c>
      <c r="B13" s="7">
        <f>COUNTIF('Health Form Tracker'!$N$4:$N$103,"Follow-up due")</f>
        <v/>
      </c>
    </row>
    <row r="14">
      <c r="A14" s="8" t="inlineStr">
        <is>
          <t>Follow-ups due soon</t>
        </is>
      </c>
      <c r="B14" s="9">
        <f>COUNTIF('Health Form Tracker'!$N$4:$N$103,"Follow-up soon")</f>
        <v/>
      </c>
    </row>
    <row r="15">
      <c r="A15" s="4" t="inlineStr">
        <is>
          <t>Needs staff assignment</t>
        </is>
      </c>
      <c r="B15" s="7">
        <f>COUNTIF('Health Form Tracker'!$N$4:$N$103,"Assign staff")</f>
        <v/>
      </c>
    </row>
    <row r="16">
      <c r="A16" s="8" t="inlineStr">
        <is>
          <t>Missing renewal date</t>
        </is>
      </c>
      <c r="B16" s="9">
        <f>COUNTIFS('Health Form Tracker'!$A$4:$A$103,"&lt;&gt;",'Health Form Tracker'!$F$4:$F$103,"",'Health Form Tracker'!$G$4:$G$103,"&lt;&gt;Not Applicable")</f>
        <v/>
      </c>
    </row>
  </sheetData>
  <autoFilter ref="A4:B16"/>
  <mergeCells count="1">
    <mergeCell ref="A1:N1"/>
  </mergeCells>
  <conditionalFormatting sqref="B11:B16">
    <cfRule type="expression" priority="1" dxfId="0">
      <formula>B11&gt;0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8" customWidth="1" min="3" max="3"/>
    <col width="30" customWidth="1" min="4" max="4"/>
    <col width="15" customWidth="1" min="5" max="5"/>
    <col width="19" customWidth="1" min="6" max="6"/>
    <col width="21" customWidth="1" min="7" max="7"/>
    <col width="21" customWidth="1" min="8" max="8"/>
    <col width="16" customWidth="1" min="9" max="9"/>
    <col width="16" customWidth="1" min="10" max="10"/>
    <col width="45" customWidth="1" min="11" max="11"/>
    <col width="18" customWidth="1" min="12" max="12"/>
    <col width="19" customWidth="1" min="13" max="13"/>
    <col width="19" customWidth="1" min="14" max="14"/>
  </cols>
  <sheetData>
    <row r="1" ht="27" customHeight="1">
      <c r="A1" s="1" t="inlineStr">
        <is>
          <t>Health Form Renewal Records</t>
        </is>
      </c>
      <c r="B1" s="11" t="n"/>
      <c r="C1" s="11" t="n"/>
      <c r="D1" s="11" t="n"/>
      <c r="E1" s="11" t="n"/>
      <c r="F1" s="11" t="n"/>
      <c r="G1" s="11" t="n"/>
      <c r="H1" s="11" t="n"/>
      <c r="I1" s="11" t="n"/>
      <c r="J1" s="11" t="n"/>
      <c r="K1" s="11" t="n"/>
      <c r="L1" s="11" t="n"/>
      <c r="M1" s="11" t="n"/>
      <c r="N1" s="11" t="n"/>
    </row>
    <row r="2" ht="22" customHeight="1">
      <c r="A2" s="2" t="inlineStr">
        <is>
          <t>Replace the fictional examples in highlighted cells. Alerts prompt a human review.</t>
        </is>
      </c>
    </row>
    <row r="3" ht="36" customHeight="1">
      <c r="A3" s="12" t="inlineStr">
        <is>
          <t>Record ID</t>
        </is>
      </c>
      <c r="B3" s="12" t="inlineStr">
        <is>
          <t>Child Identifier</t>
        </is>
      </c>
      <c r="C3" s="12" t="inlineStr">
        <is>
          <t>Room</t>
        </is>
      </c>
      <c r="D3" s="12" t="inlineStr">
        <is>
          <t>Form Type</t>
        </is>
      </c>
      <c r="E3" s="12" t="inlineStr">
        <is>
          <t>Received Date</t>
        </is>
      </c>
      <c r="F3" s="12" t="inlineStr">
        <is>
          <t>Renewal Review Date</t>
        </is>
      </c>
      <c r="G3" s="12" t="inlineStr">
        <is>
          <t>Receipt Status</t>
        </is>
      </c>
      <c r="H3" s="12" t="inlineStr">
        <is>
          <t>Responsible Staff</t>
        </is>
      </c>
      <c r="I3" s="12" t="inlineStr">
        <is>
          <t>Last Follow-Up</t>
        </is>
      </c>
      <c r="J3" s="12" t="inlineStr">
        <is>
          <t>Next Follow-Up</t>
        </is>
      </c>
      <c r="K3" s="12" t="inlineStr">
        <is>
          <t>Administrative Notes</t>
        </is>
      </c>
      <c r="L3" s="12" t="inlineStr">
        <is>
          <t>Days Until Review</t>
        </is>
      </c>
      <c r="M3" s="12" t="inlineStr">
        <is>
          <t>Review Flag</t>
        </is>
      </c>
      <c r="N3" s="12" t="inlineStr">
        <is>
          <t>Follow-Up Flag</t>
        </is>
      </c>
    </row>
    <row r="4" ht="28" customHeight="1">
      <c r="A4" s="13" t="inlineStr">
        <is>
          <t>HF-001</t>
        </is>
      </c>
      <c r="B4" s="13" t="inlineStr">
        <is>
          <t>Fictional Child A</t>
        </is>
      </c>
      <c r="C4" s="14" t="inlineStr">
        <is>
          <t>Sunrise Room</t>
        </is>
      </c>
      <c r="D4" s="13" t="inlineStr">
        <is>
          <t>General Health Form</t>
        </is>
      </c>
      <c r="E4" s="15" t="n">
        <v>45914</v>
      </c>
      <c r="F4" s="15" t="n">
        <v>46269</v>
      </c>
      <c r="G4" s="14" t="inlineStr">
        <is>
          <t>Received</t>
        </is>
      </c>
      <c r="H4" s="14" t="inlineStr">
        <is>
          <t>Fictional Staff A</t>
        </is>
      </c>
      <c r="I4" s="15" t="n">
        <v>46244</v>
      </c>
      <c r="J4" s="15" t="n"/>
      <c r="K4" s="16" t="inlineStr">
        <is>
          <t>Confirm the renewal date with the source form.</t>
        </is>
      </c>
      <c r="L4" s="9">
        <f>IF($A4="","",IF(OR($F4="",NOT(ISNUMBER($F4)),NOT(ISNUMBER(Assumptions!$B$4))),"",$F4-Assumptions!$B$4))</f>
        <v/>
      </c>
      <c r="M4" s="17">
        <f>IF($A4="","",IF(OR(NOT(ISNUMBER(Assumptions!$B$4)),NOT(ISNUMBER(Assumptions!$B$5))),"Check settings",IF($G4="Not Applicable","Not applicable",IF($F4="","No due date",IF(NOT(ISNUMBER($F4)),"Check date",IF($F4&lt;Assumptions!$B$4,"Overdue review",IF($F4&lt;=Assumptions!$B$4+Assumptions!$B$5,"Due soon","Current")))))))</f>
        <v/>
      </c>
      <c r="N4" s="17">
        <f>IF($A4="","",IF(OR(NOT(ISNUMBER(Assumptions!$B$4)),NOT(ISNUMBER(Assumptions!$B$6))),"Check settings",IF($G4="Not Applicable","None scheduled",IF(OR($H4="",$H4="Unassigned"),IF($G4="Received","None scheduled","Assign staff"),IF($J4="",IF($G4="Received","None scheduled","Set follow-up"),IF(NOT(ISNUMBER($J4)),"Check date",IF($J4&lt;Assumptions!$B$4,"Follow-up due",IF($J4&lt;=Assumptions!$B$4+Assumptions!$B$6,"Follow-up soon","Scheduled"))))))))</f>
        <v/>
      </c>
    </row>
    <row r="5" ht="28" customHeight="1">
      <c r="A5" s="13" t="inlineStr">
        <is>
          <t>HF-002</t>
        </is>
      </c>
      <c r="B5" s="13" t="inlineStr">
        <is>
          <t>Fictional Child B</t>
        </is>
      </c>
      <c r="C5" s="14" t="inlineStr">
        <is>
          <t>Garden Room</t>
        </is>
      </c>
      <c r="D5" s="13" t="inlineStr">
        <is>
          <t>Physical Examination Form</t>
        </is>
      </c>
      <c r="E5" s="15" t="n">
        <v>45974</v>
      </c>
      <c r="F5" s="15" t="n">
        <v>46281</v>
      </c>
      <c r="G5" s="14" t="inlineStr">
        <is>
          <t>Received</t>
        </is>
      </c>
      <c r="H5" s="14" t="inlineStr">
        <is>
          <t>Fictional Staff B</t>
        </is>
      </c>
      <c r="I5" s="15" t="n">
        <v>46253</v>
      </c>
      <c r="J5" s="15" t="n"/>
      <c r="K5" s="16" t="inlineStr">
        <is>
          <t>Review falls within the center-selected planning window.</t>
        </is>
      </c>
      <c r="L5" s="7">
        <f>IF($A5="","",IF(OR($F5="",NOT(ISNUMBER($F5)),NOT(ISNUMBER(Assumptions!$B$4))),"",$F5-Assumptions!$B$4))</f>
        <v/>
      </c>
      <c r="M5" s="18">
        <f>IF($A5="","",IF(OR(NOT(ISNUMBER(Assumptions!$B$4)),NOT(ISNUMBER(Assumptions!$B$5))),"Check settings",IF($G5="Not Applicable","Not applicable",IF($F5="","No due date",IF(NOT(ISNUMBER($F5)),"Check date",IF($F5&lt;Assumptions!$B$4,"Overdue review",IF($F5&lt;=Assumptions!$B$4+Assumptions!$B$5,"Due soon","Current")))))))</f>
        <v/>
      </c>
      <c r="N5" s="18">
        <f>IF($A5="","",IF(OR(NOT(ISNUMBER(Assumptions!$B$4)),NOT(ISNUMBER(Assumptions!$B$6))),"Check settings",IF($G5="Not Applicable","None scheduled",IF(OR($H5="",$H5="Unassigned"),IF($G5="Received","None scheduled","Assign staff"),IF($J5="",IF($G5="Received","None scheduled","Set follow-up"),IF(NOT(ISNUMBER($J5)),"Check date",IF($J5&lt;Assumptions!$B$4,"Follow-up due",IF($J5&lt;=Assumptions!$B$4+Assumptions!$B$6,"Follow-up soon","Scheduled"))))))))</f>
        <v/>
      </c>
    </row>
    <row r="6" ht="28" customHeight="1">
      <c r="A6" s="13" t="inlineStr">
        <is>
          <t>HF-003</t>
        </is>
      </c>
      <c r="B6" s="13" t="inlineStr">
        <is>
          <t>Fictional Child C</t>
        </is>
      </c>
      <c r="C6" s="14" t="inlineStr">
        <is>
          <t>Harbor Room</t>
        </is>
      </c>
      <c r="D6" s="13" t="inlineStr">
        <is>
          <t>Immunization Record</t>
        </is>
      </c>
      <c r="E6" s="15" t="n"/>
      <c r="F6" s="15" t="n">
        <v>46272</v>
      </c>
      <c r="G6" s="14" t="inlineStr">
        <is>
          <t>Pending</t>
        </is>
      </c>
      <c r="H6" s="14" t="inlineStr">
        <is>
          <t>Fictional Staff C</t>
        </is>
      </c>
      <c r="I6" s="15" t="n">
        <v>46264</v>
      </c>
      <c r="J6" s="15" t="n">
        <v>46273</v>
      </c>
      <c r="K6" s="16" t="inlineStr">
        <is>
          <t>Waiting for the guardian-supplied form.</t>
        </is>
      </c>
      <c r="L6" s="9">
        <f>IF($A6="","",IF(OR($F6="",NOT(ISNUMBER($F6)),NOT(ISNUMBER(Assumptions!$B$4))),"",$F6-Assumptions!$B$4))</f>
        <v/>
      </c>
      <c r="M6" s="17">
        <f>IF($A6="","",IF(OR(NOT(ISNUMBER(Assumptions!$B$4)),NOT(ISNUMBER(Assumptions!$B$5))),"Check settings",IF($G6="Not Applicable","Not applicable",IF($F6="","No due date",IF(NOT(ISNUMBER($F6)),"Check date",IF($F6&lt;Assumptions!$B$4,"Overdue review",IF($F6&lt;=Assumptions!$B$4+Assumptions!$B$5,"Due soon","Current")))))))</f>
        <v/>
      </c>
      <c r="N6" s="17">
        <f>IF($A6="","",IF(OR(NOT(ISNUMBER(Assumptions!$B$4)),NOT(ISNUMBER(Assumptions!$B$6))),"Check settings",IF($G6="Not Applicable","None scheduled",IF(OR($H6="",$H6="Unassigned"),IF($G6="Received","None scheduled","Assign staff"),IF($J6="",IF($G6="Received","None scheduled","Set follow-up"),IF(NOT(ISNUMBER($J6)),"Check date",IF($J6&lt;Assumptions!$B$4,"Follow-up due",IF($J6&lt;=Assumptions!$B$4+Assumptions!$B$6,"Follow-up soon","Scheduled"))))))))</f>
        <v/>
      </c>
    </row>
    <row r="7" ht="28" customHeight="1">
      <c r="A7" s="13" t="inlineStr">
        <is>
          <t>HF-004</t>
        </is>
      </c>
      <c r="B7" s="13" t="inlineStr">
        <is>
          <t>Fictional Child D</t>
        </is>
      </c>
      <c r="C7" s="14" t="inlineStr">
        <is>
          <t>Maple Room</t>
        </is>
      </c>
      <c r="D7" s="13" t="inlineStr">
        <is>
          <t>Allergy Information Form</t>
        </is>
      </c>
      <c r="E7" s="15" t="n">
        <v>46262</v>
      </c>
      <c r="F7" s="15" t="n">
        <v>46294</v>
      </c>
      <c r="G7" s="14" t="inlineStr">
        <is>
          <t>Returned for Update</t>
        </is>
      </c>
      <c r="H7" s="14" t="inlineStr">
        <is>
          <t>Fictional Staff A</t>
        </is>
      </c>
      <c r="I7" s="15" t="n">
        <v>46270</v>
      </c>
      <c r="J7" s="15" t="n">
        <v>46277</v>
      </c>
      <c r="K7" s="16" t="inlineStr">
        <is>
          <t>Returned form requires an administrative update.</t>
        </is>
      </c>
      <c r="L7" s="7">
        <f>IF($A7="","",IF(OR($F7="",NOT(ISNUMBER($F7)),NOT(ISNUMBER(Assumptions!$B$4))),"",$F7-Assumptions!$B$4))</f>
        <v/>
      </c>
      <c r="M7" s="18">
        <f>IF($A7="","",IF(OR(NOT(ISNUMBER(Assumptions!$B$4)),NOT(ISNUMBER(Assumptions!$B$5))),"Check settings",IF($G7="Not Applicable","Not applicable",IF($F7="","No due date",IF(NOT(ISNUMBER($F7)),"Check date",IF($F7&lt;Assumptions!$B$4,"Overdue review",IF($F7&lt;=Assumptions!$B$4+Assumptions!$B$5,"Due soon","Current")))))))</f>
        <v/>
      </c>
      <c r="N7" s="18">
        <f>IF($A7="","",IF(OR(NOT(ISNUMBER(Assumptions!$B$4)),NOT(ISNUMBER(Assumptions!$B$6))),"Check settings",IF($G7="Not Applicable","None scheduled",IF(OR($H7="",$H7="Unassigned"),IF($G7="Received","None scheduled","Assign staff"),IF($J7="",IF($G7="Received","None scheduled","Set follow-up"),IF(NOT(ISNUMBER($J7)),"Check date",IF($J7&lt;Assumptions!$B$4,"Follow-up due",IF($J7&lt;=Assumptions!$B$4+Assumptions!$B$6,"Follow-up soon","Scheduled"))))))))</f>
        <v/>
      </c>
    </row>
    <row r="8" ht="28" customHeight="1">
      <c r="A8" s="13" t="inlineStr">
        <is>
          <t>HF-005</t>
        </is>
      </c>
      <c r="B8" s="13" t="inlineStr">
        <is>
          <t>Fictional Child E</t>
        </is>
      </c>
      <c r="C8" s="14" t="inlineStr">
        <is>
          <t>Meadow Room</t>
        </is>
      </c>
      <c r="D8" s="13" t="inlineStr">
        <is>
          <t>Medication Authorization Form</t>
        </is>
      </c>
      <c r="E8" s="15" t="n">
        <v>46094</v>
      </c>
      <c r="F8" s="15" t="n">
        <v>46334</v>
      </c>
      <c r="G8" s="14" t="inlineStr">
        <is>
          <t>Received</t>
        </is>
      </c>
      <c r="H8" s="14" t="inlineStr">
        <is>
          <t>Fictional Staff D</t>
        </is>
      </c>
      <c r="I8" s="15" t="n">
        <v>46260</v>
      </c>
      <c r="J8" s="15" t="n"/>
      <c r="K8" s="16" t="inlineStr">
        <is>
          <t>No follow-up is currently scheduled.</t>
        </is>
      </c>
      <c r="L8" s="9">
        <f>IF($A8="","",IF(OR($F8="",NOT(ISNUMBER($F8)),NOT(ISNUMBER(Assumptions!$B$4))),"",$F8-Assumptions!$B$4))</f>
        <v/>
      </c>
      <c r="M8" s="17">
        <f>IF($A8="","",IF(OR(NOT(ISNUMBER(Assumptions!$B$4)),NOT(ISNUMBER(Assumptions!$B$5))),"Check settings",IF($G8="Not Applicable","Not applicable",IF($F8="","No due date",IF(NOT(ISNUMBER($F8)),"Check date",IF($F8&lt;Assumptions!$B$4,"Overdue review",IF($F8&lt;=Assumptions!$B$4+Assumptions!$B$5,"Due soon","Current")))))))</f>
        <v/>
      </c>
      <c r="N8" s="17">
        <f>IF($A8="","",IF(OR(NOT(ISNUMBER(Assumptions!$B$4)),NOT(ISNUMBER(Assumptions!$B$6))),"Check settings",IF($G8="Not Applicable","None scheduled",IF(OR($H8="",$H8="Unassigned"),IF($G8="Received","None scheduled","Assign staff"),IF($J8="",IF($G8="Received","None scheduled","Set follow-up"),IF(NOT(ISNUMBER($J8)),"Check date",IF($J8&lt;Assumptions!$B$4,"Follow-up due",IF($J8&lt;=Assumptions!$B$4+Assumptions!$B$6,"Follow-up soon","Scheduled"))))))))</f>
        <v/>
      </c>
    </row>
    <row r="9" ht="28" customHeight="1">
      <c r="A9" s="13" t="inlineStr">
        <is>
          <t>HF-006</t>
        </is>
      </c>
      <c r="B9" s="13" t="inlineStr">
        <is>
          <t>Fictional Child F</t>
        </is>
      </c>
      <c r="C9" s="14" t="inlineStr">
        <is>
          <t>School-Age Room</t>
        </is>
      </c>
      <c r="D9" s="13" t="inlineStr">
        <is>
          <t>Other Health Form</t>
        </is>
      </c>
      <c r="E9" s="15" t="n"/>
      <c r="F9" s="15" t="n">
        <v>46319</v>
      </c>
      <c r="G9" s="14" t="inlineStr">
        <is>
          <t>Pending</t>
        </is>
      </c>
      <c r="H9" s="14" t="inlineStr">
        <is>
          <t>Fictional Staff B</t>
        </is>
      </c>
      <c r="I9" s="15" t="n">
        <v>46272</v>
      </c>
      <c r="J9" s="15" t="n">
        <v>46288</v>
      </c>
      <c r="K9" s="16" t="inlineStr">
        <is>
          <t>Follow-up is scheduled after the current planning window.</t>
        </is>
      </c>
      <c r="L9" s="7">
        <f>IF($A9="","",IF(OR($F9="",NOT(ISNUMBER($F9)),NOT(ISNUMBER(Assumptions!$B$4))),"",$F9-Assumptions!$B$4))</f>
        <v/>
      </c>
      <c r="M9" s="18">
        <f>IF($A9="","",IF(OR(NOT(ISNUMBER(Assumptions!$B$4)),NOT(ISNUMBER(Assumptions!$B$5))),"Check settings",IF($G9="Not Applicable","Not applicable",IF($F9="","No due date",IF(NOT(ISNUMBER($F9)),"Check date",IF($F9&lt;Assumptions!$B$4,"Overdue review",IF($F9&lt;=Assumptions!$B$4+Assumptions!$B$5,"Due soon","Current")))))))</f>
        <v/>
      </c>
      <c r="N9" s="18">
        <f>IF($A9="","",IF(OR(NOT(ISNUMBER(Assumptions!$B$4)),NOT(ISNUMBER(Assumptions!$B$6))),"Check settings",IF($G9="Not Applicable","None scheduled",IF(OR($H9="",$H9="Unassigned"),IF($G9="Received","None scheduled","Assign staff"),IF($J9="",IF($G9="Received","None scheduled","Set follow-up"),IF(NOT(ISNUMBER($J9)),"Check date",IF($J9&lt;Assumptions!$B$4,"Follow-up due",IF($J9&lt;=Assumptions!$B$4+Assumptions!$B$6,"Follow-up soon","Scheduled"))))))))</f>
        <v/>
      </c>
    </row>
    <row r="10" ht="28" customHeight="1">
      <c r="A10" s="13" t="inlineStr">
        <is>
          <t>HF-007</t>
        </is>
      </c>
      <c r="B10" s="13" t="inlineStr">
        <is>
          <t>Fictional Child G</t>
        </is>
      </c>
      <c r="C10" s="14" t="inlineStr">
        <is>
          <t>Sunrise Room</t>
        </is>
      </c>
      <c r="D10" s="13" t="inlineStr">
        <is>
          <t>Other Health Form</t>
        </is>
      </c>
      <c r="E10" s="15" t="n"/>
      <c r="F10" s="15" t="n"/>
      <c r="G10" s="14" t="inlineStr">
        <is>
          <t>Not Applicable</t>
        </is>
      </c>
      <c r="H10" s="14" t="inlineStr">
        <is>
          <t>Unassigned</t>
        </is>
      </c>
      <c r="I10" s="15" t="n"/>
      <c r="J10" s="15" t="n"/>
      <c r="K10" s="16" t="inlineStr">
        <is>
          <t>The center marked this form type not applicable.</t>
        </is>
      </c>
      <c r="L10" s="9">
        <f>IF($A10="","",IF(OR($F10="",NOT(ISNUMBER($F10)),NOT(ISNUMBER(Assumptions!$B$4))),"",$F10-Assumptions!$B$4))</f>
        <v/>
      </c>
      <c r="M10" s="17">
        <f>IF($A10="","",IF(OR(NOT(ISNUMBER(Assumptions!$B$4)),NOT(ISNUMBER(Assumptions!$B$5))),"Check settings",IF($G10="Not Applicable","Not applicable",IF($F10="","No due date",IF(NOT(ISNUMBER($F10)),"Check date",IF($F10&lt;Assumptions!$B$4,"Overdue review",IF($F10&lt;=Assumptions!$B$4+Assumptions!$B$5,"Due soon","Current")))))))</f>
        <v/>
      </c>
      <c r="N10" s="17">
        <f>IF($A10="","",IF(OR(NOT(ISNUMBER(Assumptions!$B$4)),NOT(ISNUMBER(Assumptions!$B$6))),"Check settings",IF($G10="Not Applicable","None scheduled",IF(OR($H10="",$H10="Unassigned"),IF($G10="Received","None scheduled","Assign staff"),IF($J10="",IF($G10="Received","None scheduled","Set follow-up"),IF(NOT(ISNUMBER($J10)),"Check date",IF($J10&lt;Assumptions!$B$4,"Follow-up due",IF($J10&lt;=Assumptions!$B$4+Assumptions!$B$6,"Follow-up soon","Scheduled"))))))))</f>
        <v/>
      </c>
    </row>
    <row r="11" ht="28" customHeight="1">
      <c r="A11" s="13" t="inlineStr">
        <is>
          <t>HF-008</t>
        </is>
      </c>
      <c r="B11" s="13" t="inlineStr">
        <is>
          <t>Fictional Child H</t>
        </is>
      </c>
      <c r="C11" s="14" t="inlineStr">
        <is>
          <t>Garden Room</t>
        </is>
      </c>
      <c r="D11" s="13" t="inlineStr">
        <is>
          <t>General Health Form</t>
        </is>
      </c>
      <c r="E11" s="15" t="n"/>
      <c r="F11" s="15" t="n"/>
      <c r="G11" s="14" t="inlineStr">
        <is>
          <t>Not Requested</t>
        </is>
      </c>
      <c r="H11" s="14" t="inlineStr">
        <is>
          <t>Unassigned</t>
        </is>
      </c>
      <c r="I11" s="15" t="n"/>
      <c r="J11" s="15" t="n"/>
      <c r="K11" s="16" t="inlineStr">
        <is>
          <t>Assign a staff member before beginning follow-up.</t>
        </is>
      </c>
      <c r="L11" s="7">
        <f>IF($A11="","",IF(OR($F11="",NOT(ISNUMBER($F11)),NOT(ISNUMBER(Assumptions!$B$4))),"",$F11-Assumptions!$B$4))</f>
        <v/>
      </c>
      <c r="M11" s="18">
        <f>IF($A11="","",IF(OR(NOT(ISNUMBER(Assumptions!$B$4)),NOT(ISNUMBER(Assumptions!$B$5))),"Check settings",IF($G11="Not Applicable","Not applicable",IF($F11="","No due date",IF(NOT(ISNUMBER($F11)),"Check date",IF($F11&lt;Assumptions!$B$4,"Overdue review",IF($F11&lt;=Assumptions!$B$4+Assumptions!$B$5,"Due soon","Current")))))))</f>
        <v/>
      </c>
      <c r="N11" s="18">
        <f>IF($A11="","",IF(OR(NOT(ISNUMBER(Assumptions!$B$4)),NOT(ISNUMBER(Assumptions!$B$6))),"Check settings",IF($G11="Not Applicable","None scheduled",IF(OR($H11="",$H11="Unassigned"),IF($G11="Received","None scheduled","Assign staff"),IF($J11="",IF($G11="Received","None scheduled","Set follow-up"),IF(NOT(ISNUMBER($J11)),"Check date",IF($J11&lt;Assumptions!$B$4,"Follow-up due",IF($J11&lt;=Assumptions!$B$4+Assumptions!$B$6,"Follow-up soon","Scheduled"))))))))</f>
        <v/>
      </c>
    </row>
    <row r="12" ht="28" customHeight="1">
      <c r="A12" s="13" t="inlineStr">
        <is>
          <t>HF-009</t>
        </is>
      </c>
      <c r="B12" s="13" t="inlineStr">
        <is>
          <t>Fictional Child I</t>
        </is>
      </c>
      <c r="C12" s="14" t="inlineStr">
        <is>
          <t>Harbor Room</t>
        </is>
      </c>
      <c r="D12" s="13" t="inlineStr">
        <is>
          <t>Physical Examination Form</t>
        </is>
      </c>
      <c r="E12" s="15" t="n">
        <v>45909</v>
      </c>
      <c r="F12" s="15" t="n">
        <v>46274</v>
      </c>
      <c r="G12" s="14" t="inlineStr">
        <is>
          <t>Received</t>
        </is>
      </c>
      <c r="H12" s="14" t="inlineStr">
        <is>
          <t>Fictional Staff C</t>
        </is>
      </c>
      <c r="I12" s="15" t="n">
        <v>46246</v>
      </c>
      <c r="J12" s="15" t="n"/>
      <c r="K12" s="16" t="inlineStr">
        <is>
          <t>Renewal review date equals the as-of date.</t>
        </is>
      </c>
      <c r="L12" s="9">
        <f>IF($A12="","",IF(OR($F12="",NOT(ISNUMBER($F12)),NOT(ISNUMBER(Assumptions!$B$4))),"",$F12-Assumptions!$B$4))</f>
        <v/>
      </c>
      <c r="M12" s="17">
        <f>IF($A12="","",IF(OR(NOT(ISNUMBER(Assumptions!$B$4)),NOT(ISNUMBER(Assumptions!$B$5))),"Check settings",IF($G12="Not Applicable","Not applicable",IF($F12="","No due date",IF(NOT(ISNUMBER($F12)),"Check date",IF($F12&lt;Assumptions!$B$4,"Overdue review",IF($F12&lt;=Assumptions!$B$4+Assumptions!$B$5,"Due soon","Current")))))))</f>
        <v/>
      </c>
      <c r="N12" s="17">
        <f>IF($A12="","",IF(OR(NOT(ISNUMBER(Assumptions!$B$4)),NOT(ISNUMBER(Assumptions!$B$6))),"Check settings",IF($G12="Not Applicable","None scheduled",IF(OR($H12="",$H12="Unassigned"),IF($G12="Received","None scheduled","Assign staff"),IF($J12="",IF($G12="Received","None scheduled","Set follow-up"),IF(NOT(ISNUMBER($J12)),"Check date",IF($J12&lt;Assumptions!$B$4,"Follow-up due",IF($J12&lt;=Assumptions!$B$4+Assumptions!$B$6,"Follow-up soon","Scheduled"))))))))</f>
        <v/>
      </c>
    </row>
    <row r="13" ht="28" customHeight="1">
      <c r="A13" s="13" t="inlineStr">
        <is>
          <t>HF-010</t>
        </is>
      </c>
      <c r="B13" s="13" t="inlineStr">
        <is>
          <t>Fictional Child J</t>
        </is>
      </c>
      <c r="C13" s="14" t="inlineStr">
        <is>
          <t>Maple Room</t>
        </is>
      </c>
      <c r="D13" s="13" t="inlineStr">
        <is>
          <t>Immunization Record</t>
        </is>
      </c>
      <c r="E13" s="15" t="n">
        <v>46268</v>
      </c>
      <c r="F13" s="15" t="n">
        <v>46304</v>
      </c>
      <c r="G13" s="14" t="inlineStr">
        <is>
          <t>Returned for Update</t>
        </is>
      </c>
      <c r="H13" s="14" t="inlineStr">
        <is>
          <t>Fictional Staff D</t>
        </is>
      </c>
      <c r="I13" s="15" t="n">
        <v>46273</v>
      </c>
      <c r="J13" s="15" t="n">
        <v>46281</v>
      </c>
      <c r="K13" s="16" t="inlineStr">
        <is>
          <t>Follow-up date equals the planning-window boundary.</t>
        </is>
      </c>
      <c r="L13" s="7">
        <f>IF($A13="","",IF(OR($F13="",NOT(ISNUMBER($F13)),NOT(ISNUMBER(Assumptions!$B$4))),"",$F13-Assumptions!$B$4))</f>
        <v/>
      </c>
      <c r="M13" s="18">
        <f>IF($A13="","",IF(OR(NOT(ISNUMBER(Assumptions!$B$4)),NOT(ISNUMBER(Assumptions!$B$5))),"Check settings",IF($G13="Not Applicable","Not applicable",IF($F13="","No due date",IF(NOT(ISNUMBER($F13)),"Check date",IF($F13&lt;Assumptions!$B$4,"Overdue review",IF($F13&lt;=Assumptions!$B$4+Assumptions!$B$5,"Due soon","Current")))))))</f>
        <v/>
      </c>
      <c r="N13" s="18">
        <f>IF($A13="","",IF(OR(NOT(ISNUMBER(Assumptions!$B$4)),NOT(ISNUMBER(Assumptions!$B$6))),"Check settings",IF($G13="Not Applicable","None scheduled",IF(OR($H13="",$H13="Unassigned"),IF($G13="Received","None scheduled","Assign staff"),IF($J13="",IF($G13="Received","None scheduled","Set follow-up"),IF(NOT(ISNUMBER($J13)),"Check date",IF($J13&lt;Assumptions!$B$4,"Follow-up due",IF($J13&lt;=Assumptions!$B$4+Assumptions!$B$6,"Follow-up soon","Scheduled"))))))))</f>
        <v/>
      </c>
    </row>
    <row r="14" ht="28" customHeight="1">
      <c r="A14" s="13" t="n"/>
      <c r="B14" s="13" t="n"/>
      <c r="C14" s="14" t="n"/>
      <c r="D14" s="13" t="n"/>
      <c r="E14" s="15" t="n"/>
      <c r="F14" s="15" t="n"/>
      <c r="G14" s="14" t="n"/>
      <c r="H14" s="14" t="n"/>
      <c r="I14" s="15" t="n"/>
      <c r="J14" s="15" t="n"/>
      <c r="K14" s="16" t="n"/>
      <c r="L14" s="9">
        <f>IF($A14="","",IF(OR($F14="",NOT(ISNUMBER($F14)),NOT(ISNUMBER(Assumptions!$B$4))),"",$F14-Assumptions!$B$4))</f>
        <v/>
      </c>
      <c r="M14" s="17">
        <f>IF($A14="","",IF(OR(NOT(ISNUMBER(Assumptions!$B$4)),NOT(ISNUMBER(Assumptions!$B$5))),"Check settings",IF($G14="Not Applicable","Not applicable",IF($F14="","No due date",IF(NOT(ISNUMBER($F14)),"Check date",IF($F14&lt;Assumptions!$B$4,"Overdue review",IF($F14&lt;=Assumptions!$B$4+Assumptions!$B$5,"Due soon","Current")))))))</f>
        <v/>
      </c>
      <c r="N14" s="17">
        <f>IF($A14="","",IF(OR(NOT(ISNUMBER(Assumptions!$B$4)),NOT(ISNUMBER(Assumptions!$B$6))),"Check settings",IF($G14="Not Applicable","None scheduled",IF(OR($H14="",$H14="Unassigned"),IF($G14="Received","None scheduled","Assign staff"),IF($J14="",IF($G14="Received","None scheduled","Set follow-up"),IF(NOT(ISNUMBER($J14)),"Check date",IF($J14&lt;Assumptions!$B$4,"Follow-up due",IF($J14&lt;=Assumptions!$B$4+Assumptions!$B$6,"Follow-up soon","Scheduled"))))))))</f>
        <v/>
      </c>
    </row>
    <row r="15" ht="28" customHeight="1">
      <c r="A15" s="13" t="n"/>
      <c r="B15" s="13" t="n"/>
      <c r="C15" s="14" t="n"/>
      <c r="D15" s="13" t="n"/>
      <c r="E15" s="15" t="n"/>
      <c r="F15" s="15" t="n"/>
      <c r="G15" s="14" t="n"/>
      <c r="H15" s="14" t="n"/>
      <c r="I15" s="15" t="n"/>
      <c r="J15" s="15" t="n"/>
      <c r="K15" s="16" t="n"/>
      <c r="L15" s="7">
        <f>IF($A15="","",IF(OR($F15="",NOT(ISNUMBER($F15)),NOT(ISNUMBER(Assumptions!$B$4))),"",$F15-Assumptions!$B$4))</f>
        <v/>
      </c>
      <c r="M15" s="18">
        <f>IF($A15="","",IF(OR(NOT(ISNUMBER(Assumptions!$B$4)),NOT(ISNUMBER(Assumptions!$B$5))),"Check settings",IF($G15="Not Applicable","Not applicable",IF($F15="","No due date",IF(NOT(ISNUMBER($F15)),"Check date",IF($F15&lt;Assumptions!$B$4,"Overdue review",IF($F15&lt;=Assumptions!$B$4+Assumptions!$B$5,"Due soon","Current")))))))</f>
        <v/>
      </c>
      <c r="N15" s="18">
        <f>IF($A15="","",IF(OR(NOT(ISNUMBER(Assumptions!$B$4)),NOT(ISNUMBER(Assumptions!$B$6))),"Check settings",IF($G15="Not Applicable","None scheduled",IF(OR($H15="",$H15="Unassigned"),IF($G15="Received","None scheduled","Assign staff"),IF($J15="",IF($G15="Received","None scheduled","Set follow-up"),IF(NOT(ISNUMBER($J15)),"Check date",IF($J15&lt;Assumptions!$B$4,"Follow-up due",IF($J15&lt;=Assumptions!$B$4+Assumptions!$B$6,"Follow-up soon","Scheduled"))))))))</f>
        <v/>
      </c>
    </row>
    <row r="16" ht="28" customHeight="1">
      <c r="A16" s="13" t="n"/>
      <c r="B16" s="13" t="n"/>
      <c r="C16" s="14" t="n"/>
      <c r="D16" s="13" t="n"/>
      <c r="E16" s="15" t="n"/>
      <c r="F16" s="15" t="n"/>
      <c r="G16" s="14" t="n"/>
      <c r="H16" s="14" t="n"/>
      <c r="I16" s="15" t="n"/>
      <c r="J16" s="15" t="n"/>
      <c r="K16" s="16" t="n"/>
      <c r="L16" s="9">
        <f>IF($A16="","",IF(OR($F16="",NOT(ISNUMBER($F16)),NOT(ISNUMBER(Assumptions!$B$4))),"",$F16-Assumptions!$B$4))</f>
        <v/>
      </c>
      <c r="M16" s="17">
        <f>IF($A16="","",IF(OR(NOT(ISNUMBER(Assumptions!$B$4)),NOT(ISNUMBER(Assumptions!$B$5))),"Check settings",IF($G16="Not Applicable","Not applicable",IF($F16="","No due date",IF(NOT(ISNUMBER($F16)),"Check date",IF($F16&lt;Assumptions!$B$4,"Overdue review",IF($F16&lt;=Assumptions!$B$4+Assumptions!$B$5,"Due soon","Current")))))))</f>
        <v/>
      </c>
      <c r="N16" s="17">
        <f>IF($A16="","",IF(OR(NOT(ISNUMBER(Assumptions!$B$4)),NOT(ISNUMBER(Assumptions!$B$6))),"Check settings",IF($G16="Not Applicable","None scheduled",IF(OR($H16="",$H16="Unassigned"),IF($G16="Received","None scheduled","Assign staff"),IF($J16="",IF($G16="Received","None scheduled","Set follow-up"),IF(NOT(ISNUMBER($J16)),"Check date",IF($J16&lt;Assumptions!$B$4,"Follow-up due",IF($J16&lt;=Assumptions!$B$4+Assumptions!$B$6,"Follow-up soon","Scheduled"))))))))</f>
        <v/>
      </c>
    </row>
    <row r="17" ht="28" customHeight="1">
      <c r="A17" s="13" t="n"/>
      <c r="B17" s="13" t="n"/>
      <c r="C17" s="14" t="n"/>
      <c r="D17" s="13" t="n"/>
      <c r="E17" s="15" t="n"/>
      <c r="F17" s="15" t="n"/>
      <c r="G17" s="14" t="n"/>
      <c r="H17" s="14" t="n"/>
      <c r="I17" s="15" t="n"/>
      <c r="J17" s="15" t="n"/>
      <c r="K17" s="16" t="n"/>
      <c r="L17" s="7">
        <f>IF($A17="","",IF(OR($F17="",NOT(ISNUMBER($F17)),NOT(ISNUMBER(Assumptions!$B$4))),"",$F17-Assumptions!$B$4))</f>
        <v/>
      </c>
      <c r="M17" s="18">
        <f>IF($A17="","",IF(OR(NOT(ISNUMBER(Assumptions!$B$4)),NOT(ISNUMBER(Assumptions!$B$5))),"Check settings",IF($G17="Not Applicable","Not applicable",IF($F17="","No due date",IF(NOT(ISNUMBER($F17)),"Check date",IF($F17&lt;Assumptions!$B$4,"Overdue review",IF($F17&lt;=Assumptions!$B$4+Assumptions!$B$5,"Due soon","Current")))))))</f>
        <v/>
      </c>
      <c r="N17" s="18">
        <f>IF($A17="","",IF(OR(NOT(ISNUMBER(Assumptions!$B$4)),NOT(ISNUMBER(Assumptions!$B$6))),"Check settings",IF($G17="Not Applicable","None scheduled",IF(OR($H17="",$H17="Unassigned"),IF($G17="Received","None scheduled","Assign staff"),IF($J17="",IF($G17="Received","None scheduled","Set follow-up"),IF(NOT(ISNUMBER($J17)),"Check date",IF($J17&lt;Assumptions!$B$4,"Follow-up due",IF($J17&lt;=Assumptions!$B$4+Assumptions!$B$6,"Follow-up soon","Scheduled"))))))))</f>
        <v/>
      </c>
    </row>
    <row r="18" ht="28" customHeight="1">
      <c r="A18" s="13" t="n"/>
      <c r="B18" s="13" t="n"/>
      <c r="C18" s="14" t="n"/>
      <c r="D18" s="13" t="n"/>
      <c r="E18" s="15" t="n"/>
      <c r="F18" s="15" t="n"/>
      <c r="G18" s="14" t="n"/>
      <c r="H18" s="14" t="n"/>
      <c r="I18" s="15" t="n"/>
      <c r="J18" s="15" t="n"/>
      <c r="K18" s="16" t="n"/>
      <c r="L18" s="9">
        <f>IF($A18="","",IF(OR($F18="",NOT(ISNUMBER($F18)),NOT(ISNUMBER(Assumptions!$B$4))),"",$F18-Assumptions!$B$4))</f>
        <v/>
      </c>
      <c r="M18" s="17">
        <f>IF($A18="","",IF(OR(NOT(ISNUMBER(Assumptions!$B$4)),NOT(ISNUMBER(Assumptions!$B$5))),"Check settings",IF($G18="Not Applicable","Not applicable",IF($F18="","No due date",IF(NOT(ISNUMBER($F18)),"Check date",IF($F18&lt;Assumptions!$B$4,"Overdue review",IF($F18&lt;=Assumptions!$B$4+Assumptions!$B$5,"Due soon","Current")))))))</f>
        <v/>
      </c>
      <c r="N18" s="17">
        <f>IF($A18="","",IF(OR(NOT(ISNUMBER(Assumptions!$B$4)),NOT(ISNUMBER(Assumptions!$B$6))),"Check settings",IF($G18="Not Applicable","None scheduled",IF(OR($H18="",$H18="Unassigned"),IF($G18="Received","None scheduled","Assign staff"),IF($J18="",IF($G18="Received","None scheduled","Set follow-up"),IF(NOT(ISNUMBER($J18)),"Check date",IF($J18&lt;Assumptions!$B$4,"Follow-up due",IF($J18&lt;=Assumptions!$B$4+Assumptions!$B$6,"Follow-up soon","Scheduled"))))))))</f>
        <v/>
      </c>
    </row>
    <row r="19" ht="28" customHeight="1">
      <c r="A19" s="13" t="n"/>
      <c r="B19" s="13" t="n"/>
      <c r="C19" s="14" t="n"/>
      <c r="D19" s="13" t="n"/>
      <c r="E19" s="15" t="n"/>
      <c r="F19" s="15" t="n"/>
      <c r="G19" s="14" t="n"/>
      <c r="H19" s="14" t="n"/>
      <c r="I19" s="15" t="n"/>
      <c r="J19" s="15" t="n"/>
      <c r="K19" s="16" t="n"/>
      <c r="L19" s="7">
        <f>IF($A19="","",IF(OR($F19="",NOT(ISNUMBER($F19)),NOT(ISNUMBER(Assumptions!$B$4))),"",$F19-Assumptions!$B$4))</f>
        <v/>
      </c>
      <c r="M19" s="18">
        <f>IF($A19="","",IF(OR(NOT(ISNUMBER(Assumptions!$B$4)),NOT(ISNUMBER(Assumptions!$B$5))),"Check settings",IF($G19="Not Applicable","Not applicable",IF($F19="","No due date",IF(NOT(ISNUMBER($F19)),"Check date",IF($F19&lt;Assumptions!$B$4,"Overdue review",IF($F19&lt;=Assumptions!$B$4+Assumptions!$B$5,"Due soon","Current")))))))</f>
        <v/>
      </c>
      <c r="N19" s="18">
        <f>IF($A19="","",IF(OR(NOT(ISNUMBER(Assumptions!$B$4)),NOT(ISNUMBER(Assumptions!$B$6))),"Check settings",IF($G19="Not Applicable","None scheduled",IF(OR($H19="",$H19="Unassigned"),IF($G19="Received","None scheduled","Assign staff"),IF($J19="",IF($G19="Received","None scheduled","Set follow-up"),IF(NOT(ISNUMBER($J19)),"Check date",IF($J19&lt;Assumptions!$B$4,"Follow-up due",IF($J19&lt;=Assumptions!$B$4+Assumptions!$B$6,"Follow-up soon","Scheduled"))))))))</f>
        <v/>
      </c>
    </row>
    <row r="20" ht="28" customHeight="1">
      <c r="A20" s="13" t="n"/>
      <c r="B20" s="13" t="n"/>
      <c r="C20" s="14" t="n"/>
      <c r="D20" s="13" t="n"/>
      <c r="E20" s="15" t="n"/>
      <c r="F20" s="15" t="n"/>
      <c r="G20" s="14" t="n"/>
      <c r="H20" s="14" t="n"/>
      <c r="I20" s="15" t="n"/>
      <c r="J20" s="15" t="n"/>
      <c r="K20" s="16" t="n"/>
      <c r="L20" s="9">
        <f>IF($A20="","",IF(OR($F20="",NOT(ISNUMBER($F20)),NOT(ISNUMBER(Assumptions!$B$4))),"",$F20-Assumptions!$B$4))</f>
        <v/>
      </c>
      <c r="M20" s="17">
        <f>IF($A20="","",IF(OR(NOT(ISNUMBER(Assumptions!$B$4)),NOT(ISNUMBER(Assumptions!$B$5))),"Check settings",IF($G20="Not Applicable","Not applicable",IF($F20="","No due date",IF(NOT(ISNUMBER($F20)),"Check date",IF($F20&lt;Assumptions!$B$4,"Overdue review",IF($F20&lt;=Assumptions!$B$4+Assumptions!$B$5,"Due soon","Current")))))))</f>
        <v/>
      </c>
      <c r="N20" s="17">
        <f>IF($A20="","",IF(OR(NOT(ISNUMBER(Assumptions!$B$4)),NOT(ISNUMBER(Assumptions!$B$6))),"Check settings",IF($G20="Not Applicable","None scheduled",IF(OR($H20="",$H20="Unassigned"),IF($G20="Received","None scheduled","Assign staff"),IF($J20="",IF($G20="Received","None scheduled","Set follow-up"),IF(NOT(ISNUMBER($J20)),"Check date",IF($J20&lt;Assumptions!$B$4,"Follow-up due",IF($J20&lt;=Assumptions!$B$4+Assumptions!$B$6,"Follow-up soon","Scheduled"))))))))</f>
        <v/>
      </c>
    </row>
    <row r="21" ht="28" customHeight="1">
      <c r="A21" s="13" t="n"/>
      <c r="B21" s="13" t="n"/>
      <c r="C21" s="14" t="n"/>
      <c r="D21" s="13" t="n"/>
      <c r="E21" s="15" t="n"/>
      <c r="F21" s="15" t="n"/>
      <c r="G21" s="14" t="n"/>
      <c r="H21" s="14" t="n"/>
      <c r="I21" s="15" t="n"/>
      <c r="J21" s="15" t="n"/>
      <c r="K21" s="16" t="n"/>
      <c r="L21" s="7">
        <f>IF($A21="","",IF(OR($F21="",NOT(ISNUMBER($F21)),NOT(ISNUMBER(Assumptions!$B$4))),"",$F21-Assumptions!$B$4))</f>
        <v/>
      </c>
      <c r="M21" s="18">
        <f>IF($A21="","",IF(OR(NOT(ISNUMBER(Assumptions!$B$4)),NOT(ISNUMBER(Assumptions!$B$5))),"Check settings",IF($G21="Not Applicable","Not applicable",IF($F21="","No due date",IF(NOT(ISNUMBER($F21)),"Check date",IF($F21&lt;Assumptions!$B$4,"Overdue review",IF($F21&lt;=Assumptions!$B$4+Assumptions!$B$5,"Due soon","Current")))))))</f>
        <v/>
      </c>
      <c r="N21" s="18">
        <f>IF($A21="","",IF(OR(NOT(ISNUMBER(Assumptions!$B$4)),NOT(ISNUMBER(Assumptions!$B$6))),"Check settings",IF($G21="Not Applicable","None scheduled",IF(OR($H21="",$H21="Unassigned"),IF($G21="Received","None scheduled","Assign staff"),IF($J21="",IF($G21="Received","None scheduled","Set follow-up"),IF(NOT(ISNUMBER($J21)),"Check date",IF($J21&lt;Assumptions!$B$4,"Follow-up due",IF($J21&lt;=Assumptions!$B$4+Assumptions!$B$6,"Follow-up soon","Scheduled"))))))))</f>
        <v/>
      </c>
    </row>
    <row r="22" ht="28" customHeight="1">
      <c r="A22" s="13" t="n"/>
      <c r="B22" s="13" t="n"/>
      <c r="C22" s="14" t="n"/>
      <c r="D22" s="13" t="n"/>
      <c r="E22" s="15" t="n"/>
      <c r="F22" s="15" t="n"/>
      <c r="G22" s="14" t="n"/>
      <c r="H22" s="14" t="n"/>
      <c r="I22" s="15" t="n"/>
      <c r="J22" s="15" t="n"/>
      <c r="K22" s="16" t="n"/>
      <c r="L22" s="9">
        <f>IF($A22="","",IF(OR($F22="",NOT(ISNUMBER($F22)),NOT(ISNUMBER(Assumptions!$B$4))),"",$F22-Assumptions!$B$4))</f>
        <v/>
      </c>
      <c r="M22" s="17">
        <f>IF($A22="","",IF(OR(NOT(ISNUMBER(Assumptions!$B$4)),NOT(ISNUMBER(Assumptions!$B$5))),"Check settings",IF($G22="Not Applicable","Not applicable",IF($F22="","No due date",IF(NOT(ISNUMBER($F22)),"Check date",IF($F22&lt;Assumptions!$B$4,"Overdue review",IF($F22&lt;=Assumptions!$B$4+Assumptions!$B$5,"Due soon","Current")))))))</f>
        <v/>
      </c>
      <c r="N22" s="17">
        <f>IF($A22="","",IF(OR(NOT(ISNUMBER(Assumptions!$B$4)),NOT(ISNUMBER(Assumptions!$B$6))),"Check settings",IF($G22="Not Applicable","None scheduled",IF(OR($H22="",$H22="Unassigned"),IF($G22="Received","None scheduled","Assign staff"),IF($J22="",IF($G22="Received","None scheduled","Set follow-up"),IF(NOT(ISNUMBER($J22)),"Check date",IF($J22&lt;Assumptions!$B$4,"Follow-up due",IF($J22&lt;=Assumptions!$B$4+Assumptions!$B$6,"Follow-up soon","Scheduled"))))))))</f>
        <v/>
      </c>
    </row>
    <row r="23" ht="28" customHeight="1">
      <c r="A23" s="13" t="n"/>
      <c r="B23" s="13" t="n"/>
      <c r="C23" s="14" t="n"/>
      <c r="D23" s="13" t="n"/>
      <c r="E23" s="15" t="n"/>
      <c r="F23" s="15" t="n"/>
      <c r="G23" s="14" t="n"/>
      <c r="H23" s="14" t="n"/>
      <c r="I23" s="15" t="n"/>
      <c r="J23" s="15" t="n"/>
      <c r="K23" s="16" t="n"/>
      <c r="L23" s="7">
        <f>IF($A23="","",IF(OR($F23="",NOT(ISNUMBER($F23)),NOT(ISNUMBER(Assumptions!$B$4))),"",$F23-Assumptions!$B$4))</f>
        <v/>
      </c>
      <c r="M23" s="18">
        <f>IF($A23="","",IF(OR(NOT(ISNUMBER(Assumptions!$B$4)),NOT(ISNUMBER(Assumptions!$B$5))),"Check settings",IF($G23="Not Applicable","Not applicable",IF($F23="","No due date",IF(NOT(ISNUMBER($F23)),"Check date",IF($F23&lt;Assumptions!$B$4,"Overdue review",IF($F23&lt;=Assumptions!$B$4+Assumptions!$B$5,"Due soon","Current")))))))</f>
        <v/>
      </c>
      <c r="N23" s="18">
        <f>IF($A23="","",IF(OR(NOT(ISNUMBER(Assumptions!$B$4)),NOT(ISNUMBER(Assumptions!$B$6))),"Check settings",IF($G23="Not Applicable","None scheduled",IF(OR($H23="",$H23="Unassigned"),IF($G23="Received","None scheduled","Assign staff"),IF($J23="",IF($G23="Received","None scheduled","Set follow-up"),IF(NOT(ISNUMBER($J23)),"Check date",IF($J23&lt;Assumptions!$B$4,"Follow-up due",IF($J23&lt;=Assumptions!$B$4+Assumptions!$B$6,"Follow-up soon","Scheduled"))))))))</f>
        <v/>
      </c>
    </row>
    <row r="24" ht="28" customHeight="1">
      <c r="A24" s="13" t="n"/>
      <c r="B24" s="13" t="n"/>
      <c r="C24" s="14" t="n"/>
      <c r="D24" s="13" t="n"/>
      <c r="E24" s="15" t="n"/>
      <c r="F24" s="15" t="n"/>
      <c r="G24" s="14" t="n"/>
      <c r="H24" s="14" t="n"/>
      <c r="I24" s="15" t="n"/>
      <c r="J24" s="15" t="n"/>
      <c r="K24" s="16" t="n"/>
      <c r="L24" s="9">
        <f>IF($A24="","",IF(OR($F24="",NOT(ISNUMBER($F24)),NOT(ISNUMBER(Assumptions!$B$4))),"",$F24-Assumptions!$B$4))</f>
        <v/>
      </c>
      <c r="M24" s="17">
        <f>IF($A24="","",IF(OR(NOT(ISNUMBER(Assumptions!$B$4)),NOT(ISNUMBER(Assumptions!$B$5))),"Check settings",IF($G24="Not Applicable","Not applicable",IF($F24="","No due date",IF(NOT(ISNUMBER($F24)),"Check date",IF($F24&lt;Assumptions!$B$4,"Overdue review",IF($F24&lt;=Assumptions!$B$4+Assumptions!$B$5,"Due soon","Current")))))))</f>
        <v/>
      </c>
      <c r="N24" s="17">
        <f>IF($A24="","",IF(OR(NOT(ISNUMBER(Assumptions!$B$4)),NOT(ISNUMBER(Assumptions!$B$6))),"Check settings",IF($G24="Not Applicable","None scheduled",IF(OR($H24="",$H24="Unassigned"),IF($G24="Received","None scheduled","Assign staff"),IF($J24="",IF($G24="Received","None scheduled","Set follow-up"),IF(NOT(ISNUMBER($J24)),"Check date",IF($J24&lt;Assumptions!$B$4,"Follow-up due",IF($J24&lt;=Assumptions!$B$4+Assumptions!$B$6,"Follow-up soon","Scheduled"))))))))</f>
        <v/>
      </c>
    </row>
    <row r="25" ht="28" customHeight="1">
      <c r="A25" s="13" t="n"/>
      <c r="B25" s="13" t="n"/>
      <c r="C25" s="14" t="n"/>
      <c r="D25" s="13" t="n"/>
      <c r="E25" s="15" t="n"/>
      <c r="F25" s="15" t="n"/>
      <c r="G25" s="14" t="n"/>
      <c r="H25" s="14" t="n"/>
      <c r="I25" s="15" t="n"/>
      <c r="J25" s="15" t="n"/>
      <c r="K25" s="16" t="n"/>
      <c r="L25" s="7">
        <f>IF($A25="","",IF(OR($F25="",NOT(ISNUMBER($F25)),NOT(ISNUMBER(Assumptions!$B$4))),"",$F25-Assumptions!$B$4))</f>
        <v/>
      </c>
      <c r="M25" s="18">
        <f>IF($A25="","",IF(OR(NOT(ISNUMBER(Assumptions!$B$4)),NOT(ISNUMBER(Assumptions!$B$5))),"Check settings",IF($G25="Not Applicable","Not applicable",IF($F25="","No due date",IF(NOT(ISNUMBER($F25)),"Check date",IF($F25&lt;Assumptions!$B$4,"Overdue review",IF($F25&lt;=Assumptions!$B$4+Assumptions!$B$5,"Due soon","Current")))))))</f>
        <v/>
      </c>
      <c r="N25" s="18">
        <f>IF($A25="","",IF(OR(NOT(ISNUMBER(Assumptions!$B$4)),NOT(ISNUMBER(Assumptions!$B$6))),"Check settings",IF($G25="Not Applicable","None scheduled",IF(OR($H25="",$H25="Unassigned"),IF($G25="Received","None scheduled","Assign staff"),IF($J25="",IF($G25="Received","None scheduled","Set follow-up"),IF(NOT(ISNUMBER($J25)),"Check date",IF($J25&lt;Assumptions!$B$4,"Follow-up due",IF($J25&lt;=Assumptions!$B$4+Assumptions!$B$6,"Follow-up soon","Scheduled"))))))))</f>
        <v/>
      </c>
    </row>
    <row r="26" ht="28" customHeight="1">
      <c r="A26" s="13" t="n"/>
      <c r="B26" s="13" t="n"/>
      <c r="C26" s="14" t="n"/>
      <c r="D26" s="13" t="n"/>
      <c r="E26" s="15" t="n"/>
      <c r="F26" s="15" t="n"/>
      <c r="G26" s="14" t="n"/>
      <c r="H26" s="14" t="n"/>
      <c r="I26" s="15" t="n"/>
      <c r="J26" s="15" t="n"/>
      <c r="K26" s="16" t="n"/>
      <c r="L26" s="9">
        <f>IF($A26="","",IF(OR($F26="",NOT(ISNUMBER($F26)),NOT(ISNUMBER(Assumptions!$B$4))),"",$F26-Assumptions!$B$4))</f>
        <v/>
      </c>
      <c r="M26" s="17">
        <f>IF($A26="","",IF(OR(NOT(ISNUMBER(Assumptions!$B$4)),NOT(ISNUMBER(Assumptions!$B$5))),"Check settings",IF($G26="Not Applicable","Not applicable",IF($F26="","No due date",IF(NOT(ISNUMBER($F26)),"Check date",IF($F26&lt;Assumptions!$B$4,"Overdue review",IF($F26&lt;=Assumptions!$B$4+Assumptions!$B$5,"Due soon","Current")))))))</f>
        <v/>
      </c>
      <c r="N26" s="17">
        <f>IF($A26="","",IF(OR(NOT(ISNUMBER(Assumptions!$B$4)),NOT(ISNUMBER(Assumptions!$B$6))),"Check settings",IF($G26="Not Applicable","None scheduled",IF(OR($H26="",$H26="Unassigned"),IF($G26="Received","None scheduled","Assign staff"),IF($J26="",IF($G26="Received","None scheduled","Set follow-up"),IF(NOT(ISNUMBER($J26)),"Check date",IF($J26&lt;Assumptions!$B$4,"Follow-up due",IF($J26&lt;=Assumptions!$B$4+Assumptions!$B$6,"Follow-up soon","Scheduled"))))))))</f>
        <v/>
      </c>
    </row>
    <row r="27" ht="28" customHeight="1">
      <c r="A27" s="13" t="n"/>
      <c r="B27" s="13" t="n"/>
      <c r="C27" s="14" t="n"/>
      <c r="D27" s="13" t="n"/>
      <c r="E27" s="15" t="n"/>
      <c r="F27" s="15" t="n"/>
      <c r="G27" s="14" t="n"/>
      <c r="H27" s="14" t="n"/>
      <c r="I27" s="15" t="n"/>
      <c r="J27" s="15" t="n"/>
      <c r="K27" s="16" t="n"/>
      <c r="L27" s="7">
        <f>IF($A27="","",IF(OR($F27="",NOT(ISNUMBER($F27)),NOT(ISNUMBER(Assumptions!$B$4))),"",$F27-Assumptions!$B$4))</f>
        <v/>
      </c>
      <c r="M27" s="18">
        <f>IF($A27="","",IF(OR(NOT(ISNUMBER(Assumptions!$B$4)),NOT(ISNUMBER(Assumptions!$B$5))),"Check settings",IF($G27="Not Applicable","Not applicable",IF($F27="","No due date",IF(NOT(ISNUMBER($F27)),"Check date",IF($F27&lt;Assumptions!$B$4,"Overdue review",IF($F27&lt;=Assumptions!$B$4+Assumptions!$B$5,"Due soon","Current")))))))</f>
        <v/>
      </c>
      <c r="N27" s="18">
        <f>IF($A27="","",IF(OR(NOT(ISNUMBER(Assumptions!$B$4)),NOT(ISNUMBER(Assumptions!$B$6))),"Check settings",IF($G27="Not Applicable","None scheduled",IF(OR($H27="",$H27="Unassigned"),IF($G27="Received","None scheduled","Assign staff"),IF($J27="",IF($G27="Received","None scheduled","Set follow-up"),IF(NOT(ISNUMBER($J27)),"Check date",IF($J27&lt;Assumptions!$B$4,"Follow-up due",IF($J27&lt;=Assumptions!$B$4+Assumptions!$B$6,"Follow-up soon","Scheduled"))))))))</f>
        <v/>
      </c>
    </row>
    <row r="28" ht="28" customHeight="1">
      <c r="A28" s="13" t="n"/>
      <c r="B28" s="13" t="n"/>
      <c r="C28" s="14" t="n"/>
      <c r="D28" s="13" t="n"/>
      <c r="E28" s="15" t="n"/>
      <c r="F28" s="15" t="n"/>
      <c r="G28" s="14" t="n"/>
      <c r="H28" s="14" t="n"/>
      <c r="I28" s="15" t="n"/>
      <c r="J28" s="15" t="n"/>
      <c r="K28" s="16" t="n"/>
      <c r="L28" s="9">
        <f>IF($A28="","",IF(OR($F28="",NOT(ISNUMBER($F28)),NOT(ISNUMBER(Assumptions!$B$4))),"",$F28-Assumptions!$B$4))</f>
        <v/>
      </c>
      <c r="M28" s="17">
        <f>IF($A28="","",IF(OR(NOT(ISNUMBER(Assumptions!$B$4)),NOT(ISNUMBER(Assumptions!$B$5))),"Check settings",IF($G28="Not Applicable","Not applicable",IF($F28="","No due date",IF(NOT(ISNUMBER($F28)),"Check date",IF($F28&lt;Assumptions!$B$4,"Overdue review",IF($F28&lt;=Assumptions!$B$4+Assumptions!$B$5,"Due soon","Current")))))))</f>
        <v/>
      </c>
      <c r="N28" s="17">
        <f>IF($A28="","",IF(OR(NOT(ISNUMBER(Assumptions!$B$4)),NOT(ISNUMBER(Assumptions!$B$6))),"Check settings",IF($G28="Not Applicable","None scheduled",IF(OR($H28="",$H28="Unassigned"),IF($G28="Received","None scheduled","Assign staff"),IF($J28="",IF($G28="Received","None scheduled","Set follow-up"),IF(NOT(ISNUMBER($J28)),"Check date",IF($J28&lt;Assumptions!$B$4,"Follow-up due",IF($J28&lt;=Assumptions!$B$4+Assumptions!$B$6,"Follow-up soon","Scheduled"))))))))</f>
        <v/>
      </c>
    </row>
    <row r="29" ht="28" customHeight="1">
      <c r="A29" s="13" t="n"/>
      <c r="B29" s="13" t="n"/>
      <c r="C29" s="14" t="n"/>
      <c r="D29" s="13" t="n"/>
      <c r="E29" s="15" t="n"/>
      <c r="F29" s="15" t="n"/>
      <c r="G29" s="14" t="n"/>
      <c r="H29" s="14" t="n"/>
      <c r="I29" s="15" t="n"/>
      <c r="J29" s="15" t="n"/>
      <c r="K29" s="16" t="n"/>
      <c r="L29" s="7">
        <f>IF($A29="","",IF(OR($F29="",NOT(ISNUMBER($F29)),NOT(ISNUMBER(Assumptions!$B$4))),"",$F29-Assumptions!$B$4))</f>
        <v/>
      </c>
      <c r="M29" s="18">
        <f>IF($A29="","",IF(OR(NOT(ISNUMBER(Assumptions!$B$4)),NOT(ISNUMBER(Assumptions!$B$5))),"Check settings",IF($G29="Not Applicable","Not applicable",IF($F29="","No due date",IF(NOT(ISNUMBER($F29)),"Check date",IF($F29&lt;Assumptions!$B$4,"Overdue review",IF($F29&lt;=Assumptions!$B$4+Assumptions!$B$5,"Due soon","Current")))))))</f>
        <v/>
      </c>
      <c r="N29" s="18">
        <f>IF($A29="","",IF(OR(NOT(ISNUMBER(Assumptions!$B$4)),NOT(ISNUMBER(Assumptions!$B$6))),"Check settings",IF($G29="Not Applicable","None scheduled",IF(OR($H29="",$H29="Unassigned"),IF($G29="Received","None scheduled","Assign staff"),IF($J29="",IF($G29="Received","None scheduled","Set follow-up"),IF(NOT(ISNUMBER($J29)),"Check date",IF($J29&lt;Assumptions!$B$4,"Follow-up due",IF($J29&lt;=Assumptions!$B$4+Assumptions!$B$6,"Follow-up soon","Scheduled"))))))))</f>
        <v/>
      </c>
    </row>
    <row r="30" ht="28" customHeight="1">
      <c r="A30" s="13" t="n"/>
      <c r="B30" s="13" t="n"/>
      <c r="C30" s="14" t="n"/>
      <c r="D30" s="13" t="n"/>
      <c r="E30" s="15" t="n"/>
      <c r="F30" s="15" t="n"/>
      <c r="G30" s="14" t="n"/>
      <c r="H30" s="14" t="n"/>
      <c r="I30" s="15" t="n"/>
      <c r="J30" s="15" t="n"/>
      <c r="K30" s="16" t="n"/>
      <c r="L30" s="9">
        <f>IF($A30="","",IF(OR($F30="",NOT(ISNUMBER($F30)),NOT(ISNUMBER(Assumptions!$B$4))),"",$F30-Assumptions!$B$4))</f>
        <v/>
      </c>
      <c r="M30" s="17">
        <f>IF($A30="","",IF(OR(NOT(ISNUMBER(Assumptions!$B$4)),NOT(ISNUMBER(Assumptions!$B$5))),"Check settings",IF($G30="Not Applicable","Not applicable",IF($F30="","No due date",IF(NOT(ISNUMBER($F30)),"Check date",IF($F30&lt;Assumptions!$B$4,"Overdue review",IF($F30&lt;=Assumptions!$B$4+Assumptions!$B$5,"Due soon","Current")))))))</f>
        <v/>
      </c>
      <c r="N30" s="17">
        <f>IF($A30="","",IF(OR(NOT(ISNUMBER(Assumptions!$B$4)),NOT(ISNUMBER(Assumptions!$B$6))),"Check settings",IF($G30="Not Applicable","None scheduled",IF(OR($H30="",$H30="Unassigned"),IF($G30="Received","None scheduled","Assign staff"),IF($J30="",IF($G30="Received","None scheduled","Set follow-up"),IF(NOT(ISNUMBER($J30)),"Check date",IF($J30&lt;Assumptions!$B$4,"Follow-up due",IF($J30&lt;=Assumptions!$B$4+Assumptions!$B$6,"Follow-up soon","Scheduled"))))))))</f>
        <v/>
      </c>
    </row>
    <row r="31" ht="28" customHeight="1">
      <c r="A31" s="13" t="n"/>
      <c r="B31" s="13" t="n"/>
      <c r="C31" s="14" t="n"/>
      <c r="D31" s="13" t="n"/>
      <c r="E31" s="15" t="n"/>
      <c r="F31" s="15" t="n"/>
      <c r="G31" s="14" t="n"/>
      <c r="H31" s="14" t="n"/>
      <c r="I31" s="15" t="n"/>
      <c r="J31" s="15" t="n"/>
      <c r="K31" s="16" t="n"/>
      <c r="L31" s="7">
        <f>IF($A31="","",IF(OR($F31="",NOT(ISNUMBER($F31)),NOT(ISNUMBER(Assumptions!$B$4))),"",$F31-Assumptions!$B$4))</f>
        <v/>
      </c>
      <c r="M31" s="18">
        <f>IF($A31="","",IF(OR(NOT(ISNUMBER(Assumptions!$B$4)),NOT(ISNUMBER(Assumptions!$B$5))),"Check settings",IF($G31="Not Applicable","Not applicable",IF($F31="","No due date",IF(NOT(ISNUMBER($F31)),"Check date",IF($F31&lt;Assumptions!$B$4,"Overdue review",IF($F31&lt;=Assumptions!$B$4+Assumptions!$B$5,"Due soon","Current")))))))</f>
        <v/>
      </c>
      <c r="N31" s="18">
        <f>IF($A31="","",IF(OR(NOT(ISNUMBER(Assumptions!$B$4)),NOT(ISNUMBER(Assumptions!$B$6))),"Check settings",IF($G31="Not Applicable","None scheduled",IF(OR($H31="",$H31="Unassigned"),IF($G31="Received","None scheduled","Assign staff"),IF($J31="",IF($G31="Received","None scheduled","Set follow-up"),IF(NOT(ISNUMBER($J31)),"Check date",IF($J31&lt;Assumptions!$B$4,"Follow-up due",IF($J31&lt;=Assumptions!$B$4+Assumptions!$B$6,"Follow-up soon","Scheduled"))))))))</f>
        <v/>
      </c>
    </row>
    <row r="32" ht="28" customHeight="1">
      <c r="A32" s="13" t="n"/>
      <c r="B32" s="13" t="n"/>
      <c r="C32" s="14" t="n"/>
      <c r="D32" s="13" t="n"/>
      <c r="E32" s="15" t="n"/>
      <c r="F32" s="15" t="n"/>
      <c r="G32" s="14" t="n"/>
      <c r="H32" s="14" t="n"/>
      <c r="I32" s="15" t="n"/>
      <c r="J32" s="15" t="n"/>
      <c r="K32" s="16" t="n"/>
      <c r="L32" s="9">
        <f>IF($A32="","",IF(OR($F32="",NOT(ISNUMBER($F32)),NOT(ISNUMBER(Assumptions!$B$4))),"",$F32-Assumptions!$B$4))</f>
        <v/>
      </c>
      <c r="M32" s="17">
        <f>IF($A32="","",IF(OR(NOT(ISNUMBER(Assumptions!$B$4)),NOT(ISNUMBER(Assumptions!$B$5))),"Check settings",IF($G32="Not Applicable","Not applicable",IF($F32="","No due date",IF(NOT(ISNUMBER($F32)),"Check date",IF($F32&lt;Assumptions!$B$4,"Overdue review",IF($F32&lt;=Assumptions!$B$4+Assumptions!$B$5,"Due soon","Current")))))))</f>
        <v/>
      </c>
      <c r="N32" s="17">
        <f>IF($A32="","",IF(OR(NOT(ISNUMBER(Assumptions!$B$4)),NOT(ISNUMBER(Assumptions!$B$6))),"Check settings",IF($G32="Not Applicable","None scheduled",IF(OR($H32="",$H32="Unassigned"),IF($G32="Received","None scheduled","Assign staff"),IF($J32="",IF($G32="Received","None scheduled","Set follow-up"),IF(NOT(ISNUMBER($J32)),"Check date",IF($J32&lt;Assumptions!$B$4,"Follow-up due",IF($J32&lt;=Assumptions!$B$4+Assumptions!$B$6,"Follow-up soon","Scheduled"))))))))</f>
        <v/>
      </c>
    </row>
    <row r="33" ht="28" customHeight="1">
      <c r="A33" s="13" t="n"/>
      <c r="B33" s="13" t="n"/>
      <c r="C33" s="14" t="n"/>
      <c r="D33" s="13" t="n"/>
      <c r="E33" s="15" t="n"/>
      <c r="F33" s="15" t="n"/>
      <c r="G33" s="14" t="n"/>
      <c r="H33" s="14" t="n"/>
      <c r="I33" s="15" t="n"/>
      <c r="J33" s="15" t="n"/>
      <c r="K33" s="16" t="n"/>
      <c r="L33" s="7">
        <f>IF($A33="","",IF(OR($F33="",NOT(ISNUMBER($F33)),NOT(ISNUMBER(Assumptions!$B$4))),"",$F33-Assumptions!$B$4))</f>
        <v/>
      </c>
      <c r="M33" s="18">
        <f>IF($A33="","",IF(OR(NOT(ISNUMBER(Assumptions!$B$4)),NOT(ISNUMBER(Assumptions!$B$5))),"Check settings",IF($G33="Not Applicable","Not applicable",IF($F33="","No due date",IF(NOT(ISNUMBER($F33)),"Check date",IF($F33&lt;Assumptions!$B$4,"Overdue review",IF($F33&lt;=Assumptions!$B$4+Assumptions!$B$5,"Due soon","Current")))))))</f>
        <v/>
      </c>
      <c r="N33" s="18">
        <f>IF($A33="","",IF(OR(NOT(ISNUMBER(Assumptions!$B$4)),NOT(ISNUMBER(Assumptions!$B$6))),"Check settings",IF($G33="Not Applicable","None scheduled",IF(OR($H33="",$H33="Unassigned"),IF($G33="Received","None scheduled","Assign staff"),IF($J33="",IF($G33="Received","None scheduled","Set follow-up"),IF(NOT(ISNUMBER($J33)),"Check date",IF($J33&lt;Assumptions!$B$4,"Follow-up due",IF($J33&lt;=Assumptions!$B$4+Assumptions!$B$6,"Follow-up soon","Scheduled"))))))))</f>
        <v/>
      </c>
    </row>
    <row r="34" ht="28" customHeight="1">
      <c r="A34" s="13" t="n"/>
      <c r="B34" s="13" t="n"/>
      <c r="C34" s="14" t="n"/>
      <c r="D34" s="13" t="n"/>
      <c r="E34" s="15" t="n"/>
      <c r="F34" s="15" t="n"/>
      <c r="G34" s="14" t="n"/>
      <c r="H34" s="14" t="n"/>
      <c r="I34" s="15" t="n"/>
      <c r="J34" s="15" t="n"/>
      <c r="K34" s="16" t="n"/>
      <c r="L34" s="9">
        <f>IF($A34="","",IF(OR($F34="",NOT(ISNUMBER($F34)),NOT(ISNUMBER(Assumptions!$B$4))),"",$F34-Assumptions!$B$4))</f>
        <v/>
      </c>
      <c r="M34" s="17">
        <f>IF($A34="","",IF(OR(NOT(ISNUMBER(Assumptions!$B$4)),NOT(ISNUMBER(Assumptions!$B$5))),"Check settings",IF($G34="Not Applicable","Not applicable",IF($F34="","No due date",IF(NOT(ISNUMBER($F34)),"Check date",IF($F34&lt;Assumptions!$B$4,"Overdue review",IF($F34&lt;=Assumptions!$B$4+Assumptions!$B$5,"Due soon","Current")))))))</f>
        <v/>
      </c>
      <c r="N34" s="17">
        <f>IF($A34="","",IF(OR(NOT(ISNUMBER(Assumptions!$B$4)),NOT(ISNUMBER(Assumptions!$B$6))),"Check settings",IF($G34="Not Applicable","None scheduled",IF(OR($H34="",$H34="Unassigned"),IF($G34="Received","None scheduled","Assign staff"),IF($J34="",IF($G34="Received","None scheduled","Set follow-up"),IF(NOT(ISNUMBER($J34)),"Check date",IF($J34&lt;Assumptions!$B$4,"Follow-up due",IF($J34&lt;=Assumptions!$B$4+Assumptions!$B$6,"Follow-up soon","Scheduled"))))))))</f>
        <v/>
      </c>
    </row>
    <row r="35" ht="28" customHeight="1">
      <c r="A35" s="13" t="n"/>
      <c r="B35" s="13" t="n"/>
      <c r="C35" s="14" t="n"/>
      <c r="D35" s="13" t="n"/>
      <c r="E35" s="15" t="n"/>
      <c r="F35" s="15" t="n"/>
      <c r="G35" s="14" t="n"/>
      <c r="H35" s="14" t="n"/>
      <c r="I35" s="15" t="n"/>
      <c r="J35" s="15" t="n"/>
      <c r="K35" s="16" t="n"/>
      <c r="L35" s="7">
        <f>IF($A35="","",IF(OR($F35="",NOT(ISNUMBER($F35)),NOT(ISNUMBER(Assumptions!$B$4))),"",$F35-Assumptions!$B$4))</f>
        <v/>
      </c>
      <c r="M35" s="18">
        <f>IF($A35="","",IF(OR(NOT(ISNUMBER(Assumptions!$B$4)),NOT(ISNUMBER(Assumptions!$B$5))),"Check settings",IF($G35="Not Applicable","Not applicable",IF($F35="","No due date",IF(NOT(ISNUMBER($F35)),"Check date",IF($F35&lt;Assumptions!$B$4,"Overdue review",IF($F35&lt;=Assumptions!$B$4+Assumptions!$B$5,"Due soon","Current")))))))</f>
        <v/>
      </c>
      <c r="N35" s="18">
        <f>IF($A35="","",IF(OR(NOT(ISNUMBER(Assumptions!$B$4)),NOT(ISNUMBER(Assumptions!$B$6))),"Check settings",IF($G35="Not Applicable","None scheduled",IF(OR($H35="",$H35="Unassigned"),IF($G35="Received","None scheduled","Assign staff"),IF($J35="",IF($G35="Received","None scheduled","Set follow-up"),IF(NOT(ISNUMBER($J35)),"Check date",IF($J35&lt;Assumptions!$B$4,"Follow-up due",IF($J35&lt;=Assumptions!$B$4+Assumptions!$B$6,"Follow-up soon","Scheduled"))))))))</f>
        <v/>
      </c>
    </row>
    <row r="36" ht="28" customHeight="1">
      <c r="A36" s="13" t="n"/>
      <c r="B36" s="13" t="n"/>
      <c r="C36" s="14" t="n"/>
      <c r="D36" s="13" t="n"/>
      <c r="E36" s="15" t="n"/>
      <c r="F36" s="15" t="n"/>
      <c r="G36" s="14" t="n"/>
      <c r="H36" s="14" t="n"/>
      <c r="I36" s="15" t="n"/>
      <c r="J36" s="15" t="n"/>
      <c r="K36" s="16" t="n"/>
      <c r="L36" s="9">
        <f>IF($A36="","",IF(OR($F36="",NOT(ISNUMBER($F36)),NOT(ISNUMBER(Assumptions!$B$4))),"",$F36-Assumptions!$B$4))</f>
        <v/>
      </c>
      <c r="M36" s="17">
        <f>IF($A36="","",IF(OR(NOT(ISNUMBER(Assumptions!$B$4)),NOT(ISNUMBER(Assumptions!$B$5))),"Check settings",IF($G36="Not Applicable","Not applicable",IF($F36="","No due date",IF(NOT(ISNUMBER($F36)),"Check date",IF($F36&lt;Assumptions!$B$4,"Overdue review",IF($F36&lt;=Assumptions!$B$4+Assumptions!$B$5,"Due soon","Current")))))))</f>
        <v/>
      </c>
      <c r="N36" s="17">
        <f>IF($A36="","",IF(OR(NOT(ISNUMBER(Assumptions!$B$4)),NOT(ISNUMBER(Assumptions!$B$6))),"Check settings",IF($G36="Not Applicable","None scheduled",IF(OR($H36="",$H36="Unassigned"),IF($G36="Received","None scheduled","Assign staff"),IF($J36="",IF($G36="Received","None scheduled","Set follow-up"),IF(NOT(ISNUMBER($J36)),"Check date",IF($J36&lt;Assumptions!$B$4,"Follow-up due",IF($J36&lt;=Assumptions!$B$4+Assumptions!$B$6,"Follow-up soon","Scheduled"))))))))</f>
        <v/>
      </c>
    </row>
    <row r="37" ht="28" customHeight="1">
      <c r="A37" s="13" t="n"/>
      <c r="B37" s="13" t="n"/>
      <c r="C37" s="14" t="n"/>
      <c r="D37" s="13" t="n"/>
      <c r="E37" s="15" t="n"/>
      <c r="F37" s="15" t="n"/>
      <c r="G37" s="14" t="n"/>
      <c r="H37" s="14" t="n"/>
      <c r="I37" s="15" t="n"/>
      <c r="J37" s="15" t="n"/>
      <c r="K37" s="16" t="n"/>
      <c r="L37" s="7">
        <f>IF($A37="","",IF(OR($F37="",NOT(ISNUMBER($F37)),NOT(ISNUMBER(Assumptions!$B$4))),"",$F37-Assumptions!$B$4))</f>
        <v/>
      </c>
      <c r="M37" s="18">
        <f>IF($A37="","",IF(OR(NOT(ISNUMBER(Assumptions!$B$4)),NOT(ISNUMBER(Assumptions!$B$5))),"Check settings",IF($G37="Not Applicable","Not applicable",IF($F37="","No due date",IF(NOT(ISNUMBER($F37)),"Check date",IF($F37&lt;Assumptions!$B$4,"Overdue review",IF($F37&lt;=Assumptions!$B$4+Assumptions!$B$5,"Due soon","Current")))))))</f>
        <v/>
      </c>
      <c r="N37" s="18">
        <f>IF($A37="","",IF(OR(NOT(ISNUMBER(Assumptions!$B$4)),NOT(ISNUMBER(Assumptions!$B$6))),"Check settings",IF($G37="Not Applicable","None scheduled",IF(OR($H37="",$H37="Unassigned"),IF($G37="Received","None scheduled","Assign staff"),IF($J37="",IF($G37="Received","None scheduled","Set follow-up"),IF(NOT(ISNUMBER($J37)),"Check date",IF($J37&lt;Assumptions!$B$4,"Follow-up due",IF($J37&lt;=Assumptions!$B$4+Assumptions!$B$6,"Follow-up soon","Scheduled"))))))))</f>
        <v/>
      </c>
    </row>
    <row r="38" ht="28" customHeight="1">
      <c r="A38" s="13" t="n"/>
      <c r="B38" s="13" t="n"/>
      <c r="C38" s="14" t="n"/>
      <c r="D38" s="13" t="n"/>
      <c r="E38" s="15" t="n"/>
      <c r="F38" s="15" t="n"/>
      <c r="G38" s="14" t="n"/>
      <c r="H38" s="14" t="n"/>
      <c r="I38" s="15" t="n"/>
      <c r="J38" s="15" t="n"/>
      <c r="K38" s="16" t="n"/>
      <c r="L38" s="9">
        <f>IF($A38="","",IF(OR($F38="",NOT(ISNUMBER($F38)),NOT(ISNUMBER(Assumptions!$B$4))),"",$F38-Assumptions!$B$4))</f>
        <v/>
      </c>
      <c r="M38" s="17">
        <f>IF($A38="","",IF(OR(NOT(ISNUMBER(Assumptions!$B$4)),NOT(ISNUMBER(Assumptions!$B$5))),"Check settings",IF($G38="Not Applicable","Not applicable",IF($F38="","No due date",IF(NOT(ISNUMBER($F38)),"Check date",IF($F38&lt;Assumptions!$B$4,"Overdue review",IF($F38&lt;=Assumptions!$B$4+Assumptions!$B$5,"Due soon","Current")))))))</f>
        <v/>
      </c>
      <c r="N38" s="17">
        <f>IF($A38="","",IF(OR(NOT(ISNUMBER(Assumptions!$B$4)),NOT(ISNUMBER(Assumptions!$B$6))),"Check settings",IF($G38="Not Applicable","None scheduled",IF(OR($H38="",$H38="Unassigned"),IF($G38="Received","None scheduled","Assign staff"),IF($J38="",IF($G38="Received","None scheduled","Set follow-up"),IF(NOT(ISNUMBER($J38)),"Check date",IF($J38&lt;Assumptions!$B$4,"Follow-up due",IF($J38&lt;=Assumptions!$B$4+Assumptions!$B$6,"Follow-up soon","Scheduled"))))))))</f>
        <v/>
      </c>
    </row>
    <row r="39" ht="28" customHeight="1">
      <c r="A39" s="13" t="n"/>
      <c r="B39" s="13" t="n"/>
      <c r="C39" s="14" t="n"/>
      <c r="D39" s="13" t="n"/>
      <c r="E39" s="15" t="n"/>
      <c r="F39" s="15" t="n"/>
      <c r="G39" s="14" t="n"/>
      <c r="H39" s="14" t="n"/>
      <c r="I39" s="15" t="n"/>
      <c r="J39" s="15" t="n"/>
      <c r="K39" s="16" t="n"/>
      <c r="L39" s="7">
        <f>IF($A39="","",IF(OR($F39="",NOT(ISNUMBER($F39)),NOT(ISNUMBER(Assumptions!$B$4))),"",$F39-Assumptions!$B$4))</f>
        <v/>
      </c>
      <c r="M39" s="18">
        <f>IF($A39="","",IF(OR(NOT(ISNUMBER(Assumptions!$B$4)),NOT(ISNUMBER(Assumptions!$B$5))),"Check settings",IF($G39="Not Applicable","Not applicable",IF($F39="","No due date",IF(NOT(ISNUMBER($F39)),"Check date",IF($F39&lt;Assumptions!$B$4,"Overdue review",IF($F39&lt;=Assumptions!$B$4+Assumptions!$B$5,"Due soon","Current")))))))</f>
        <v/>
      </c>
      <c r="N39" s="18">
        <f>IF($A39="","",IF(OR(NOT(ISNUMBER(Assumptions!$B$4)),NOT(ISNUMBER(Assumptions!$B$6))),"Check settings",IF($G39="Not Applicable","None scheduled",IF(OR($H39="",$H39="Unassigned"),IF($G39="Received","None scheduled","Assign staff"),IF($J39="",IF($G39="Received","None scheduled","Set follow-up"),IF(NOT(ISNUMBER($J39)),"Check date",IF($J39&lt;Assumptions!$B$4,"Follow-up due",IF($J39&lt;=Assumptions!$B$4+Assumptions!$B$6,"Follow-up soon","Scheduled"))))))))</f>
        <v/>
      </c>
    </row>
    <row r="40" ht="28" customHeight="1">
      <c r="A40" s="13" t="n"/>
      <c r="B40" s="13" t="n"/>
      <c r="C40" s="14" t="n"/>
      <c r="D40" s="13" t="n"/>
      <c r="E40" s="15" t="n"/>
      <c r="F40" s="15" t="n"/>
      <c r="G40" s="14" t="n"/>
      <c r="H40" s="14" t="n"/>
      <c r="I40" s="15" t="n"/>
      <c r="J40" s="15" t="n"/>
      <c r="K40" s="16" t="n"/>
      <c r="L40" s="9">
        <f>IF($A40="","",IF(OR($F40="",NOT(ISNUMBER($F40)),NOT(ISNUMBER(Assumptions!$B$4))),"",$F40-Assumptions!$B$4))</f>
        <v/>
      </c>
      <c r="M40" s="17">
        <f>IF($A40="","",IF(OR(NOT(ISNUMBER(Assumptions!$B$4)),NOT(ISNUMBER(Assumptions!$B$5))),"Check settings",IF($G40="Not Applicable","Not applicable",IF($F40="","No due date",IF(NOT(ISNUMBER($F40)),"Check date",IF($F40&lt;Assumptions!$B$4,"Overdue review",IF($F40&lt;=Assumptions!$B$4+Assumptions!$B$5,"Due soon","Current")))))))</f>
        <v/>
      </c>
      <c r="N40" s="17">
        <f>IF($A40="","",IF(OR(NOT(ISNUMBER(Assumptions!$B$4)),NOT(ISNUMBER(Assumptions!$B$6))),"Check settings",IF($G40="Not Applicable","None scheduled",IF(OR($H40="",$H40="Unassigned"),IF($G40="Received","None scheduled","Assign staff"),IF($J40="",IF($G40="Received","None scheduled","Set follow-up"),IF(NOT(ISNUMBER($J40)),"Check date",IF($J40&lt;Assumptions!$B$4,"Follow-up due",IF($J40&lt;=Assumptions!$B$4+Assumptions!$B$6,"Follow-up soon","Scheduled"))))))))</f>
        <v/>
      </c>
    </row>
    <row r="41" ht="28" customHeight="1">
      <c r="A41" s="13" t="n"/>
      <c r="B41" s="13" t="n"/>
      <c r="C41" s="14" t="n"/>
      <c r="D41" s="13" t="n"/>
      <c r="E41" s="15" t="n"/>
      <c r="F41" s="15" t="n"/>
      <c r="G41" s="14" t="n"/>
      <c r="H41" s="14" t="n"/>
      <c r="I41" s="15" t="n"/>
      <c r="J41" s="15" t="n"/>
      <c r="K41" s="16" t="n"/>
      <c r="L41" s="7">
        <f>IF($A41="","",IF(OR($F41="",NOT(ISNUMBER($F41)),NOT(ISNUMBER(Assumptions!$B$4))),"",$F41-Assumptions!$B$4))</f>
        <v/>
      </c>
      <c r="M41" s="18">
        <f>IF($A41="","",IF(OR(NOT(ISNUMBER(Assumptions!$B$4)),NOT(ISNUMBER(Assumptions!$B$5))),"Check settings",IF($G41="Not Applicable","Not applicable",IF($F41="","No due date",IF(NOT(ISNUMBER($F41)),"Check date",IF($F41&lt;Assumptions!$B$4,"Overdue review",IF($F41&lt;=Assumptions!$B$4+Assumptions!$B$5,"Due soon","Current")))))))</f>
        <v/>
      </c>
      <c r="N41" s="18">
        <f>IF($A41="","",IF(OR(NOT(ISNUMBER(Assumptions!$B$4)),NOT(ISNUMBER(Assumptions!$B$6))),"Check settings",IF($G41="Not Applicable","None scheduled",IF(OR($H41="",$H41="Unassigned"),IF($G41="Received","None scheduled","Assign staff"),IF($J41="",IF($G41="Received","None scheduled","Set follow-up"),IF(NOT(ISNUMBER($J41)),"Check date",IF($J41&lt;Assumptions!$B$4,"Follow-up due",IF($J41&lt;=Assumptions!$B$4+Assumptions!$B$6,"Follow-up soon","Scheduled"))))))))</f>
        <v/>
      </c>
    </row>
    <row r="42" ht="28" customHeight="1">
      <c r="A42" s="13" t="n"/>
      <c r="B42" s="13" t="n"/>
      <c r="C42" s="14" t="n"/>
      <c r="D42" s="13" t="n"/>
      <c r="E42" s="15" t="n"/>
      <c r="F42" s="15" t="n"/>
      <c r="G42" s="14" t="n"/>
      <c r="H42" s="14" t="n"/>
      <c r="I42" s="15" t="n"/>
      <c r="J42" s="15" t="n"/>
      <c r="K42" s="16" t="n"/>
      <c r="L42" s="9">
        <f>IF($A42="","",IF(OR($F42="",NOT(ISNUMBER($F42)),NOT(ISNUMBER(Assumptions!$B$4))),"",$F42-Assumptions!$B$4))</f>
        <v/>
      </c>
      <c r="M42" s="17">
        <f>IF($A42="","",IF(OR(NOT(ISNUMBER(Assumptions!$B$4)),NOT(ISNUMBER(Assumptions!$B$5))),"Check settings",IF($G42="Not Applicable","Not applicable",IF($F42="","No due date",IF(NOT(ISNUMBER($F42)),"Check date",IF($F42&lt;Assumptions!$B$4,"Overdue review",IF($F42&lt;=Assumptions!$B$4+Assumptions!$B$5,"Due soon","Current")))))))</f>
        <v/>
      </c>
      <c r="N42" s="17">
        <f>IF($A42="","",IF(OR(NOT(ISNUMBER(Assumptions!$B$4)),NOT(ISNUMBER(Assumptions!$B$6))),"Check settings",IF($G42="Not Applicable","None scheduled",IF(OR($H42="",$H42="Unassigned"),IF($G42="Received","None scheduled","Assign staff"),IF($J42="",IF($G42="Received","None scheduled","Set follow-up"),IF(NOT(ISNUMBER($J42)),"Check date",IF($J42&lt;Assumptions!$B$4,"Follow-up due",IF($J42&lt;=Assumptions!$B$4+Assumptions!$B$6,"Follow-up soon","Scheduled"))))))))</f>
        <v/>
      </c>
    </row>
    <row r="43" ht="28" customHeight="1">
      <c r="A43" s="13" t="n"/>
      <c r="B43" s="13" t="n"/>
      <c r="C43" s="14" t="n"/>
      <c r="D43" s="13" t="n"/>
      <c r="E43" s="15" t="n"/>
      <c r="F43" s="15" t="n"/>
      <c r="G43" s="14" t="n"/>
      <c r="H43" s="14" t="n"/>
      <c r="I43" s="15" t="n"/>
      <c r="J43" s="15" t="n"/>
      <c r="K43" s="16" t="n"/>
      <c r="L43" s="7">
        <f>IF($A43="","",IF(OR($F43="",NOT(ISNUMBER($F43)),NOT(ISNUMBER(Assumptions!$B$4))),"",$F43-Assumptions!$B$4))</f>
        <v/>
      </c>
      <c r="M43" s="18">
        <f>IF($A43="","",IF(OR(NOT(ISNUMBER(Assumptions!$B$4)),NOT(ISNUMBER(Assumptions!$B$5))),"Check settings",IF($G43="Not Applicable","Not applicable",IF($F43="","No due date",IF(NOT(ISNUMBER($F43)),"Check date",IF($F43&lt;Assumptions!$B$4,"Overdue review",IF($F43&lt;=Assumptions!$B$4+Assumptions!$B$5,"Due soon","Current")))))))</f>
        <v/>
      </c>
      <c r="N43" s="18">
        <f>IF($A43="","",IF(OR(NOT(ISNUMBER(Assumptions!$B$4)),NOT(ISNUMBER(Assumptions!$B$6))),"Check settings",IF($G43="Not Applicable","None scheduled",IF(OR($H43="",$H43="Unassigned"),IF($G43="Received","None scheduled","Assign staff"),IF($J43="",IF($G43="Received","None scheduled","Set follow-up"),IF(NOT(ISNUMBER($J43)),"Check date",IF($J43&lt;Assumptions!$B$4,"Follow-up due",IF($J43&lt;=Assumptions!$B$4+Assumptions!$B$6,"Follow-up soon","Scheduled"))))))))</f>
        <v/>
      </c>
    </row>
    <row r="44" ht="28" customHeight="1">
      <c r="A44" s="13" t="n"/>
      <c r="B44" s="13" t="n"/>
      <c r="C44" s="14" t="n"/>
      <c r="D44" s="13" t="n"/>
      <c r="E44" s="15" t="n"/>
      <c r="F44" s="15" t="n"/>
      <c r="G44" s="14" t="n"/>
      <c r="H44" s="14" t="n"/>
      <c r="I44" s="15" t="n"/>
      <c r="J44" s="15" t="n"/>
      <c r="K44" s="16" t="n"/>
      <c r="L44" s="9">
        <f>IF($A44="","",IF(OR($F44="",NOT(ISNUMBER($F44)),NOT(ISNUMBER(Assumptions!$B$4))),"",$F44-Assumptions!$B$4))</f>
        <v/>
      </c>
      <c r="M44" s="17">
        <f>IF($A44="","",IF(OR(NOT(ISNUMBER(Assumptions!$B$4)),NOT(ISNUMBER(Assumptions!$B$5))),"Check settings",IF($G44="Not Applicable","Not applicable",IF($F44="","No due date",IF(NOT(ISNUMBER($F44)),"Check date",IF($F44&lt;Assumptions!$B$4,"Overdue review",IF($F44&lt;=Assumptions!$B$4+Assumptions!$B$5,"Due soon","Current")))))))</f>
        <v/>
      </c>
      <c r="N44" s="17">
        <f>IF($A44="","",IF(OR(NOT(ISNUMBER(Assumptions!$B$4)),NOT(ISNUMBER(Assumptions!$B$6))),"Check settings",IF($G44="Not Applicable","None scheduled",IF(OR($H44="",$H44="Unassigned"),IF($G44="Received","None scheduled","Assign staff"),IF($J44="",IF($G44="Received","None scheduled","Set follow-up"),IF(NOT(ISNUMBER($J44)),"Check date",IF($J44&lt;Assumptions!$B$4,"Follow-up due",IF($J44&lt;=Assumptions!$B$4+Assumptions!$B$6,"Follow-up soon","Scheduled"))))))))</f>
        <v/>
      </c>
    </row>
    <row r="45" ht="28" customHeight="1">
      <c r="A45" s="13" t="n"/>
      <c r="B45" s="13" t="n"/>
      <c r="C45" s="14" t="n"/>
      <c r="D45" s="13" t="n"/>
      <c r="E45" s="15" t="n"/>
      <c r="F45" s="15" t="n"/>
      <c r="G45" s="14" t="n"/>
      <c r="H45" s="14" t="n"/>
      <c r="I45" s="15" t="n"/>
      <c r="J45" s="15" t="n"/>
      <c r="K45" s="16" t="n"/>
      <c r="L45" s="7">
        <f>IF($A45="","",IF(OR($F45="",NOT(ISNUMBER($F45)),NOT(ISNUMBER(Assumptions!$B$4))),"",$F45-Assumptions!$B$4))</f>
        <v/>
      </c>
      <c r="M45" s="18">
        <f>IF($A45="","",IF(OR(NOT(ISNUMBER(Assumptions!$B$4)),NOT(ISNUMBER(Assumptions!$B$5))),"Check settings",IF($G45="Not Applicable","Not applicable",IF($F45="","No due date",IF(NOT(ISNUMBER($F45)),"Check date",IF($F45&lt;Assumptions!$B$4,"Overdue review",IF($F45&lt;=Assumptions!$B$4+Assumptions!$B$5,"Due soon","Current")))))))</f>
        <v/>
      </c>
      <c r="N45" s="18">
        <f>IF($A45="","",IF(OR(NOT(ISNUMBER(Assumptions!$B$4)),NOT(ISNUMBER(Assumptions!$B$6))),"Check settings",IF($G45="Not Applicable","None scheduled",IF(OR($H45="",$H45="Unassigned"),IF($G45="Received","None scheduled","Assign staff"),IF($J45="",IF($G45="Received","None scheduled","Set follow-up"),IF(NOT(ISNUMBER($J45)),"Check date",IF($J45&lt;Assumptions!$B$4,"Follow-up due",IF($J45&lt;=Assumptions!$B$4+Assumptions!$B$6,"Follow-up soon","Scheduled"))))))))</f>
        <v/>
      </c>
    </row>
    <row r="46" ht="28" customHeight="1">
      <c r="A46" s="13" t="n"/>
      <c r="B46" s="13" t="n"/>
      <c r="C46" s="14" t="n"/>
      <c r="D46" s="13" t="n"/>
      <c r="E46" s="15" t="n"/>
      <c r="F46" s="15" t="n"/>
      <c r="G46" s="14" t="n"/>
      <c r="H46" s="14" t="n"/>
      <c r="I46" s="15" t="n"/>
      <c r="J46" s="15" t="n"/>
      <c r="K46" s="16" t="n"/>
      <c r="L46" s="9">
        <f>IF($A46="","",IF(OR($F46="",NOT(ISNUMBER($F46)),NOT(ISNUMBER(Assumptions!$B$4))),"",$F46-Assumptions!$B$4))</f>
        <v/>
      </c>
      <c r="M46" s="17">
        <f>IF($A46="","",IF(OR(NOT(ISNUMBER(Assumptions!$B$4)),NOT(ISNUMBER(Assumptions!$B$5))),"Check settings",IF($G46="Not Applicable","Not applicable",IF($F46="","No due date",IF(NOT(ISNUMBER($F46)),"Check date",IF($F46&lt;Assumptions!$B$4,"Overdue review",IF($F46&lt;=Assumptions!$B$4+Assumptions!$B$5,"Due soon","Current")))))))</f>
        <v/>
      </c>
      <c r="N46" s="17">
        <f>IF($A46="","",IF(OR(NOT(ISNUMBER(Assumptions!$B$4)),NOT(ISNUMBER(Assumptions!$B$6))),"Check settings",IF($G46="Not Applicable","None scheduled",IF(OR($H46="",$H46="Unassigned"),IF($G46="Received","None scheduled","Assign staff"),IF($J46="",IF($G46="Received","None scheduled","Set follow-up"),IF(NOT(ISNUMBER($J46)),"Check date",IF($J46&lt;Assumptions!$B$4,"Follow-up due",IF($J46&lt;=Assumptions!$B$4+Assumptions!$B$6,"Follow-up soon","Scheduled"))))))))</f>
        <v/>
      </c>
    </row>
    <row r="47" ht="28" customHeight="1">
      <c r="A47" s="13" t="n"/>
      <c r="B47" s="13" t="n"/>
      <c r="C47" s="14" t="n"/>
      <c r="D47" s="13" t="n"/>
      <c r="E47" s="15" t="n"/>
      <c r="F47" s="15" t="n"/>
      <c r="G47" s="14" t="n"/>
      <c r="H47" s="14" t="n"/>
      <c r="I47" s="15" t="n"/>
      <c r="J47" s="15" t="n"/>
      <c r="K47" s="16" t="n"/>
      <c r="L47" s="7">
        <f>IF($A47="","",IF(OR($F47="",NOT(ISNUMBER($F47)),NOT(ISNUMBER(Assumptions!$B$4))),"",$F47-Assumptions!$B$4))</f>
        <v/>
      </c>
      <c r="M47" s="18">
        <f>IF($A47="","",IF(OR(NOT(ISNUMBER(Assumptions!$B$4)),NOT(ISNUMBER(Assumptions!$B$5))),"Check settings",IF($G47="Not Applicable","Not applicable",IF($F47="","No due date",IF(NOT(ISNUMBER($F47)),"Check date",IF($F47&lt;Assumptions!$B$4,"Overdue review",IF($F47&lt;=Assumptions!$B$4+Assumptions!$B$5,"Due soon","Current")))))))</f>
        <v/>
      </c>
      <c r="N47" s="18">
        <f>IF($A47="","",IF(OR(NOT(ISNUMBER(Assumptions!$B$4)),NOT(ISNUMBER(Assumptions!$B$6))),"Check settings",IF($G47="Not Applicable","None scheduled",IF(OR($H47="",$H47="Unassigned"),IF($G47="Received","None scheduled","Assign staff"),IF($J47="",IF($G47="Received","None scheduled","Set follow-up"),IF(NOT(ISNUMBER($J47)),"Check date",IF($J47&lt;Assumptions!$B$4,"Follow-up due",IF($J47&lt;=Assumptions!$B$4+Assumptions!$B$6,"Follow-up soon","Scheduled"))))))))</f>
        <v/>
      </c>
    </row>
    <row r="48" ht="28" customHeight="1">
      <c r="A48" s="13" t="n"/>
      <c r="B48" s="13" t="n"/>
      <c r="C48" s="14" t="n"/>
      <c r="D48" s="13" t="n"/>
      <c r="E48" s="15" t="n"/>
      <c r="F48" s="15" t="n"/>
      <c r="G48" s="14" t="n"/>
      <c r="H48" s="14" t="n"/>
      <c r="I48" s="15" t="n"/>
      <c r="J48" s="15" t="n"/>
      <c r="K48" s="16" t="n"/>
      <c r="L48" s="9">
        <f>IF($A48="","",IF(OR($F48="",NOT(ISNUMBER($F48)),NOT(ISNUMBER(Assumptions!$B$4))),"",$F48-Assumptions!$B$4))</f>
        <v/>
      </c>
      <c r="M48" s="17">
        <f>IF($A48="","",IF(OR(NOT(ISNUMBER(Assumptions!$B$4)),NOT(ISNUMBER(Assumptions!$B$5))),"Check settings",IF($G48="Not Applicable","Not applicable",IF($F48="","No due date",IF(NOT(ISNUMBER($F48)),"Check date",IF($F48&lt;Assumptions!$B$4,"Overdue review",IF($F48&lt;=Assumptions!$B$4+Assumptions!$B$5,"Due soon","Current")))))))</f>
        <v/>
      </c>
      <c r="N48" s="17">
        <f>IF($A48="","",IF(OR(NOT(ISNUMBER(Assumptions!$B$4)),NOT(ISNUMBER(Assumptions!$B$6))),"Check settings",IF($G48="Not Applicable","None scheduled",IF(OR($H48="",$H48="Unassigned"),IF($G48="Received","None scheduled","Assign staff"),IF($J48="",IF($G48="Received","None scheduled","Set follow-up"),IF(NOT(ISNUMBER($J48)),"Check date",IF($J48&lt;Assumptions!$B$4,"Follow-up due",IF($J48&lt;=Assumptions!$B$4+Assumptions!$B$6,"Follow-up soon","Scheduled"))))))))</f>
        <v/>
      </c>
    </row>
    <row r="49" ht="28" customHeight="1">
      <c r="A49" s="13" t="n"/>
      <c r="B49" s="13" t="n"/>
      <c r="C49" s="14" t="n"/>
      <c r="D49" s="13" t="n"/>
      <c r="E49" s="15" t="n"/>
      <c r="F49" s="15" t="n"/>
      <c r="G49" s="14" t="n"/>
      <c r="H49" s="14" t="n"/>
      <c r="I49" s="15" t="n"/>
      <c r="J49" s="15" t="n"/>
      <c r="K49" s="16" t="n"/>
      <c r="L49" s="7">
        <f>IF($A49="","",IF(OR($F49="",NOT(ISNUMBER($F49)),NOT(ISNUMBER(Assumptions!$B$4))),"",$F49-Assumptions!$B$4))</f>
        <v/>
      </c>
      <c r="M49" s="18">
        <f>IF($A49="","",IF(OR(NOT(ISNUMBER(Assumptions!$B$4)),NOT(ISNUMBER(Assumptions!$B$5))),"Check settings",IF($G49="Not Applicable","Not applicable",IF($F49="","No due date",IF(NOT(ISNUMBER($F49)),"Check date",IF($F49&lt;Assumptions!$B$4,"Overdue review",IF($F49&lt;=Assumptions!$B$4+Assumptions!$B$5,"Due soon","Current")))))))</f>
        <v/>
      </c>
      <c r="N49" s="18">
        <f>IF($A49="","",IF(OR(NOT(ISNUMBER(Assumptions!$B$4)),NOT(ISNUMBER(Assumptions!$B$6))),"Check settings",IF($G49="Not Applicable","None scheduled",IF(OR($H49="",$H49="Unassigned"),IF($G49="Received","None scheduled","Assign staff"),IF($J49="",IF($G49="Received","None scheduled","Set follow-up"),IF(NOT(ISNUMBER($J49)),"Check date",IF($J49&lt;Assumptions!$B$4,"Follow-up due",IF($J49&lt;=Assumptions!$B$4+Assumptions!$B$6,"Follow-up soon","Scheduled"))))))))</f>
        <v/>
      </c>
    </row>
    <row r="50" ht="28" customHeight="1">
      <c r="A50" s="13" t="n"/>
      <c r="B50" s="13" t="n"/>
      <c r="C50" s="14" t="n"/>
      <c r="D50" s="13" t="n"/>
      <c r="E50" s="15" t="n"/>
      <c r="F50" s="15" t="n"/>
      <c r="G50" s="14" t="n"/>
      <c r="H50" s="14" t="n"/>
      <c r="I50" s="15" t="n"/>
      <c r="J50" s="15" t="n"/>
      <c r="K50" s="16" t="n"/>
      <c r="L50" s="9">
        <f>IF($A50="","",IF(OR($F50="",NOT(ISNUMBER($F50)),NOT(ISNUMBER(Assumptions!$B$4))),"",$F50-Assumptions!$B$4))</f>
        <v/>
      </c>
      <c r="M50" s="17">
        <f>IF($A50="","",IF(OR(NOT(ISNUMBER(Assumptions!$B$4)),NOT(ISNUMBER(Assumptions!$B$5))),"Check settings",IF($G50="Not Applicable","Not applicable",IF($F50="","No due date",IF(NOT(ISNUMBER($F50)),"Check date",IF($F50&lt;Assumptions!$B$4,"Overdue review",IF($F50&lt;=Assumptions!$B$4+Assumptions!$B$5,"Due soon","Current")))))))</f>
        <v/>
      </c>
      <c r="N50" s="17">
        <f>IF($A50="","",IF(OR(NOT(ISNUMBER(Assumptions!$B$4)),NOT(ISNUMBER(Assumptions!$B$6))),"Check settings",IF($G50="Not Applicable","None scheduled",IF(OR($H50="",$H50="Unassigned"),IF($G50="Received","None scheduled","Assign staff"),IF($J50="",IF($G50="Received","None scheduled","Set follow-up"),IF(NOT(ISNUMBER($J50)),"Check date",IF($J50&lt;Assumptions!$B$4,"Follow-up due",IF($J50&lt;=Assumptions!$B$4+Assumptions!$B$6,"Follow-up soon","Scheduled"))))))))</f>
        <v/>
      </c>
    </row>
    <row r="51" ht="28" customHeight="1">
      <c r="A51" s="13" t="n"/>
      <c r="B51" s="13" t="n"/>
      <c r="C51" s="14" t="n"/>
      <c r="D51" s="13" t="n"/>
      <c r="E51" s="15" t="n"/>
      <c r="F51" s="15" t="n"/>
      <c r="G51" s="14" t="n"/>
      <c r="H51" s="14" t="n"/>
      <c r="I51" s="15" t="n"/>
      <c r="J51" s="15" t="n"/>
      <c r="K51" s="16" t="n"/>
      <c r="L51" s="7">
        <f>IF($A51="","",IF(OR($F51="",NOT(ISNUMBER($F51)),NOT(ISNUMBER(Assumptions!$B$4))),"",$F51-Assumptions!$B$4))</f>
        <v/>
      </c>
      <c r="M51" s="18">
        <f>IF($A51="","",IF(OR(NOT(ISNUMBER(Assumptions!$B$4)),NOT(ISNUMBER(Assumptions!$B$5))),"Check settings",IF($G51="Not Applicable","Not applicable",IF($F51="","No due date",IF(NOT(ISNUMBER($F51)),"Check date",IF($F51&lt;Assumptions!$B$4,"Overdue review",IF($F51&lt;=Assumptions!$B$4+Assumptions!$B$5,"Due soon","Current")))))))</f>
        <v/>
      </c>
      <c r="N51" s="18">
        <f>IF($A51="","",IF(OR(NOT(ISNUMBER(Assumptions!$B$4)),NOT(ISNUMBER(Assumptions!$B$6))),"Check settings",IF($G51="Not Applicable","None scheduled",IF(OR($H51="",$H51="Unassigned"),IF($G51="Received","None scheduled","Assign staff"),IF($J51="",IF($G51="Received","None scheduled","Set follow-up"),IF(NOT(ISNUMBER($J51)),"Check date",IF($J51&lt;Assumptions!$B$4,"Follow-up due",IF($J51&lt;=Assumptions!$B$4+Assumptions!$B$6,"Follow-up soon","Scheduled"))))))))</f>
        <v/>
      </c>
    </row>
    <row r="52" ht="28" customHeight="1">
      <c r="A52" s="13" t="n"/>
      <c r="B52" s="13" t="n"/>
      <c r="C52" s="14" t="n"/>
      <c r="D52" s="13" t="n"/>
      <c r="E52" s="15" t="n"/>
      <c r="F52" s="15" t="n"/>
      <c r="G52" s="14" t="n"/>
      <c r="H52" s="14" t="n"/>
      <c r="I52" s="15" t="n"/>
      <c r="J52" s="15" t="n"/>
      <c r="K52" s="16" t="n"/>
      <c r="L52" s="9">
        <f>IF($A52="","",IF(OR($F52="",NOT(ISNUMBER($F52)),NOT(ISNUMBER(Assumptions!$B$4))),"",$F52-Assumptions!$B$4))</f>
        <v/>
      </c>
      <c r="M52" s="17">
        <f>IF($A52="","",IF(OR(NOT(ISNUMBER(Assumptions!$B$4)),NOT(ISNUMBER(Assumptions!$B$5))),"Check settings",IF($G52="Not Applicable","Not applicable",IF($F52="","No due date",IF(NOT(ISNUMBER($F52)),"Check date",IF($F52&lt;Assumptions!$B$4,"Overdue review",IF($F52&lt;=Assumptions!$B$4+Assumptions!$B$5,"Due soon","Current")))))))</f>
        <v/>
      </c>
      <c r="N52" s="17">
        <f>IF($A52="","",IF(OR(NOT(ISNUMBER(Assumptions!$B$4)),NOT(ISNUMBER(Assumptions!$B$6))),"Check settings",IF($G52="Not Applicable","None scheduled",IF(OR($H52="",$H52="Unassigned"),IF($G52="Received","None scheduled","Assign staff"),IF($J52="",IF($G52="Received","None scheduled","Set follow-up"),IF(NOT(ISNUMBER($J52)),"Check date",IF($J52&lt;Assumptions!$B$4,"Follow-up due",IF($J52&lt;=Assumptions!$B$4+Assumptions!$B$6,"Follow-up soon","Scheduled"))))))))</f>
        <v/>
      </c>
    </row>
    <row r="53" ht="28" customHeight="1">
      <c r="A53" s="13" t="n"/>
      <c r="B53" s="13" t="n"/>
      <c r="C53" s="14" t="n"/>
      <c r="D53" s="13" t="n"/>
      <c r="E53" s="15" t="n"/>
      <c r="F53" s="15" t="n"/>
      <c r="G53" s="14" t="n"/>
      <c r="H53" s="14" t="n"/>
      <c r="I53" s="15" t="n"/>
      <c r="J53" s="15" t="n"/>
      <c r="K53" s="16" t="n"/>
      <c r="L53" s="7">
        <f>IF($A53="","",IF(OR($F53="",NOT(ISNUMBER($F53)),NOT(ISNUMBER(Assumptions!$B$4))),"",$F53-Assumptions!$B$4))</f>
        <v/>
      </c>
      <c r="M53" s="18">
        <f>IF($A53="","",IF(OR(NOT(ISNUMBER(Assumptions!$B$4)),NOT(ISNUMBER(Assumptions!$B$5))),"Check settings",IF($G53="Not Applicable","Not applicable",IF($F53="","No due date",IF(NOT(ISNUMBER($F53)),"Check date",IF($F53&lt;Assumptions!$B$4,"Overdue review",IF($F53&lt;=Assumptions!$B$4+Assumptions!$B$5,"Due soon","Current")))))))</f>
        <v/>
      </c>
      <c r="N53" s="18">
        <f>IF($A53="","",IF(OR(NOT(ISNUMBER(Assumptions!$B$4)),NOT(ISNUMBER(Assumptions!$B$6))),"Check settings",IF($G53="Not Applicable","None scheduled",IF(OR($H53="",$H53="Unassigned"),IF($G53="Received","None scheduled","Assign staff"),IF($J53="",IF($G53="Received","None scheduled","Set follow-up"),IF(NOT(ISNUMBER($J53)),"Check date",IF($J53&lt;Assumptions!$B$4,"Follow-up due",IF($J53&lt;=Assumptions!$B$4+Assumptions!$B$6,"Follow-up soon","Scheduled"))))))))</f>
        <v/>
      </c>
    </row>
    <row r="54" ht="28" customHeight="1">
      <c r="A54" s="13" t="n"/>
      <c r="B54" s="13" t="n"/>
      <c r="C54" s="14" t="n"/>
      <c r="D54" s="13" t="n"/>
      <c r="E54" s="15" t="n"/>
      <c r="F54" s="15" t="n"/>
      <c r="G54" s="14" t="n"/>
      <c r="H54" s="14" t="n"/>
      <c r="I54" s="15" t="n"/>
      <c r="J54" s="15" t="n"/>
      <c r="K54" s="16" t="n"/>
      <c r="L54" s="9">
        <f>IF($A54="","",IF(OR($F54="",NOT(ISNUMBER($F54)),NOT(ISNUMBER(Assumptions!$B$4))),"",$F54-Assumptions!$B$4))</f>
        <v/>
      </c>
      <c r="M54" s="17">
        <f>IF($A54="","",IF(OR(NOT(ISNUMBER(Assumptions!$B$4)),NOT(ISNUMBER(Assumptions!$B$5))),"Check settings",IF($G54="Not Applicable","Not applicable",IF($F54="","No due date",IF(NOT(ISNUMBER($F54)),"Check date",IF($F54&lt;Assumptions!$B$4,"Overdue review",IF($F54&lt;=Assumptions!$B$4+Assumptions!$B$5,"Due soon","Current")))))))</f>
        <v/>
      </c>
      <c r="N54" s="17">
        <f>IF($A54="","",IF(OR(NOT(ISNUMBER(Assumptions!$B$4)),NOT(ISNUMBER(Assumptions!$B$6))),"Check settings",IF($G54="Not Applicable","None scheduled",IF(OR($H54="",$H54="Unassigned"),IF($G54="Received","None scheduled","Assign staff"),IF($J54="",IF($G54="Received","None scheduled","Set follow-up"),IF(NOT(ISNUMBER($J54)),"Check date",IF($J54&lt;Assumptions!$B$4,"Follow-up due",IF($J54&lt;=Assumptions!$B$4+Assumptions!$B$6,"Follow-up soon","Scheduled"))))))))</f>
        <v/>
      </c>
    </row>
    <row r="55" ht="28" customHeight="1">
      <c r="A55" s="13" t="n"/>
      <c r="B55" s="13" t="n"/>
      <c r="C55" s="14" t="n"/>
      <c r="D55" s="13" t="n"/>
      <c r="E55" s="15" t="n"/>
      <c r="F55" s="15" t="n"/>
      <c r="G55" s="14" t="n"/>
      <c r="H55" s="14" t="n"/>
      <c r="I55" s="15" t="n"/>
      <c r="J55" s="15" t="n"/>
      <c r="K55" s="16" t="n"/>
      <c r="L55" s="7">
        <f>IF($A55="","",IF(OR($F55="",NOT(ISNUMBER($F55)),NOT(ISNUMBER(Assumptions!$B$4))),"",$F55-Assumptions!$B$4))</f>
        <v/>
      </c>
      <c r="M55" s="18">
        <f>IF($A55="","",IF(OR(NOT(ISNUMBER(Assumptions!$B$4)),NOT(ISNUMBER(Assumptions!$B$5))),"Check settings",IF($G55="Not Applicable","Not applicable",IF($F55="","No due date",IF(NOT(ISNUMBER($F55)),"Check date",IF($F55&lt;Assumptions!$B$4,"Overdue review",IF($F55&lt;=Assumptions!$B$4+Assumptions!$B$5,"Due soon","Current")))))))</f>
        <v/>
      </c>
      <c r="N55" s="18">
        <f>IF($A55="","",IF(OR(NOT(ISNUMBER(Assumptions!$B$4)),NOT(ISNUMBER(Assumptions!$B$6))),"Check settings",IF($G55="Not Applicable","None scheduled",IF(OR($H55="",$H55="Unassigned"),IF($G55="Received","None scheduled","Assign staff"),IF($J55="",IF($G55="Received","None scheduled","Set follow-up"),IF(NOT(ISNUMBER($J55)),"Check date",IF($J55&lt;Assumptions!$B$4,"Follow-up due",IF($J55&lt;=Assumptions!$B$4+Assumptions!$B$6,"Follow-up soon","Scheduled"))))))))</f>
        <v/>
      </c>
    </row>
    <row r="56" ht="28" customHeight="1">
      <c r="A56" s="13" t="n"/>
      <c r="B56" s="13" t="n"/>
      <c r="C56" s="14" t="n"/>
      <c r="D56" s="13" t="n"/>
      <c r="E56" s="15" t="n"/>
      <c r="F56" s="15" t="n"/>
      <c r="G56" s="14" t="n"/>
      <c r="H56" s="14" t="n"/>
      <c r="I56" s="15" t="n"/>
      <c r="J56" s="15" t="n"/>
      <c r="K56" s="16" t="n"/>
      <c r="L56" s="9">
        <f>IF($A56="","",IF(OR($F56="",NOT(ISNUMBER($F56)),NOT(ISNUMBER(Assumptions!$B$4))),"",$F56-Assumptions!$B$4))</f>
        <v/>
      </c>
      <c r="M56" s="17">
        <f>IF($A56="","",IF(OR(NOT(ISNUMBER(Assumptions!$B$4)),NOT(ISNUMBER(Assumptions!$B$5))),"Check settings",IF($G56="Not Applicable","Not applicable",IF($F56="","No due date",IF(NOT(ISNUMBER($F56)),"Check date",IF($F56&lt;Assumptions!$B$4,"Overdue review",IF($F56&lt;=Assumptions!$B$4+Assumptions!$B$5,"Due soon","Current")))))))</f>
        <v/>
      </c>
      <c r="N56" s="17">
        <f>IF($A56="","",IF(OR(NOT(ISNUMBER(Assumptions!$B$4)),NOT(ISNUMBER(Assumptions!$B$6))),"Check settings",IF($G56="Not Applicable","None scheduled",IF(OR($H56="",$H56="Unassigned"),IF($G56="Received","None scheduled","Assign staff"),IF($J56="",IF($G56="Received","None scheduled","Set follow-up"),IF(NOT(ISNUMBER($J56)),"Check date",IF($J56&lt;Assumptions!$B$4,"Follow-up due",IF($J56&lt;=Assumptions!$B$4+Assumptions!$B$6,"Follow-up soon","Scheduled"))))))))</f>
        <v/>
      </c>
    </row>
    <row r="57" ht="28" customHeight="1">
      <c r="A57" s="13" t="n"/>
      <c r="B57" s="13" t="n"/>
      <c r="C57" s="14" t="n"/>
      <c r="D57" s="13" t="n"/>
      <c r="E57" s="15" t="n"/>
      <c r="F57" s="15" t="n"/>
      <c r="G57" s="14" t="n"/>
      <c r="H57" s="14" t="n"/>
      <c r="I57" s="15" t="n"/>
      <c r="J57" s="15" t="n"/>
      <c r="K57" s="16" t="n"/>
      <c r="L57" s="7">
        <f>IF($A57="","",IF(OR($F57="",NOT(ISNUMBER($F57)),NOT(ISNUMBER(Assumptions!$B$4))),"",$F57-Assumptions!$B$4))</f>
        <v/>
      </c>
      <c r="M57" s="18">
        <f>IF($A57="","",IF(OR(NOT(ISNUMBER(Assumptions!$B$4)),NOT(ISNUMBER(Assumptions!$B$5))),"Check settings",IF($G57="Not Applicable","Not applicable",IF($F57="","No due date",IF(NOT(ISNUMBER($F57)),"Check date",IF($F57&lt;Assumptions!$B$4,"Overdue review",IF($F57&lt;=Assumptions!$B$4+Assumptions!$B$5,"Due soon","Current")))))))</f>
        <v/>
      </c>
      <c r="N57" s="18">
        <f>IF($A57="","",IF(OR(NOT(ISNUMBER(Assumptions!$B$4)),NOT(ISNUMBER(Assumptions!$B$6))),"Check settings",IF($G57="Not Applicable","None scheduled",IF(OR($H57="",$H57="Unassigned"),IF($G57="Received","None scheduled","Assign staff"),IF($J57="",IF($G57="Received","None scheduled","Set follow-up"),IF(NOT(ISNUMBER($J57)),"Check date",IF($J57&lt;Assumptions!$B$4,"Follow-up due",IF($J57&lt;=Assumptions!$B$4+Assumptions!$B$6,"Follow-up soon","Scheduled"))))))))</f>
        <v/>
      </c>
    </row>
    <row r="58" ht="28" customHeight="1">
      <c r="A58" s="13" t="n"/>
      <c r="B58" s="13" t="n"/>
      <c r="C58" s="14" t="n"/>
      <c r="D58" s="13" t="n"/>
      <c r="E58" s="15" t="n"/>
      <c r="F58" s="15" t="n"/>
      <c r="G58" s="14" t="n"/>
      <c r="H58" s="14" t="n"/>
      <c r="I58" s="15" t="n"/>
      <c r="J58" s="15" t="n"/>
      <c r="K58" s="16" t="n"/>
      <c r="L58" s="9">
        <f>IF($A58="","",IF(OR($F58="",NOT(ISNUMBER($F58)),NOT(ISNUMBER(Assumptions!$B$4))),"",$F58-Assumptions!$B$4))</f>
        <v/>
      </c>
      <c r="M58" s="17">
        <f>IF($A58="","",IF(OR(NOT(ISNUMBER(Assumptions!$B$4)),NOT(ISNUMBER(Assumptions!$B$5))),"Check settings",IF($G58="Not Applicable","Not applicable",IF($F58="","No due date",IF(NOT(ISNUMBER($F58)),"Check date",IF($F58&lt;Assumptions!$B$4,"Overdue review",IF($F58&lt;=Assumptions!$B$4+Assumptions!$B$5,"Due soon","Current")))))))</f>
        <v/>
      </c>
      <c r="N58" s="17">
        <f>IF($A58="","",IF(OR(NOT(ISNUMBER(Assumptions!$B$4)),NOT(ISNUMBER(Assumptions!$B$6))),"Check settings",IF($G58="Not Applicable","None scheduled",IF(OR($H58="",$H58="Unassigned"),IF($G58="Received","None scheduled","Assign staff"),IF($J58="",IF($G58="Received","None scheduled","Set follow-up"),IF(NOT(ISNUMBER($J58)),"Check date",IF($J58&lt;Assumptions!$B$4,"Follow-up due",IF($J58&lt;=Assumptions!$B$4+Assumptions!$B$6,"Follow-up soon","Scheduled"))))))))</f>
        <v/>
      </c>
    </row>
    <row r="59" ht="28" customHeight="1">
      <c r="A59" s="13" t="n"/>
      <c r="B59" s="13" t="n"/>
      <c r="C59" s="14" t="n"/>
      <c r="D59" s="13" t="n"/>
      <c r="E59" s="15" t="n"/>
      <c r="F59" s="15" t="n"/>
      <c r="G59" s="14" t="n"/>
      <c r="H59" s="14" t="n"/>
      <c r="I59" s="15" t="n"/>
      <c r="J59" s="15" t="n"/>
      <c r="K59" s="16" t="n"/>
      <c r="L59" s="7">
        <f>IF($A59="","",IF(OR($F59="",NOT(ISNUMBER($F59)),NOT(ISNUMBER(Assumptions!$B$4))),"",$F59-Assumptions!$B$4))</f>
        <v/>
      </c>
      <c r="M59" s="18">
        <f>IF($A59="","",IF(OR(NOT(ISNUMBER(Assumptions!$B$4)),NOT(ISNUMBER(Assumptions!$B$5))),"Check settings",IF($G59="Not Applicable","Not applicable",IF($F59="","No due date",IF(NOT(ISNUMBER($F59)),"Check date",IF($F59&lt;Assumptions!$B$4,"Overdue review",IF($F59&lt;=Assumptions!$B$4+Assumptions!$B$5,"Due soon","Current")))))))</f>
        <v/>
      </c>
      <c r="N59" s="18">
        <f>IF($A59="","",IF(OR(NOT(ISNUMBER(Assumptions!$B$4)),NOT(ISNUMBER(Assumptions!$B$6))),"Check settings",IF($G59="Not Applicable","None scheduled",IF(OR($H59="",$H59="Unassigned"),IF($G59="Received","None scheduled","Assign staff"),IF($J59="",IF($G59="Received","None scheduled","Set follow-up"),IF(NOT(ISNUMBER($J59)),"Check date",IF($J59&lt;Assumptions!$B$4,"Follow-up due",IF($J59&lt;=Assumptions!$B$4+Assumptions!$B$6,"Follow-up soon","Scheduled"))))))))</f>
        <v/>
      </c>
    </row>
    <row r="60" ht="28" customHeight="1">
      <c r="A60" s="13" t="n"/>
      <c r="B60" s="13" t="n"/>
      <c r="C60" s="14" t="n"/>
      <c r="D60" s="13" t="n"/>
      <c r="E60" s="15" t="n"/>
      <c r="F60" s="15" t="n"/>
      <c r="G60" s="14" t="n"/>
      <c r="H60" s="14" t="n"/>
      <c r="I60" s="15" t="n"/>
      <c r="J60" s="15" t="n"/>
      <c r="K60" s="16" t="n"/>
      <c r="L60" s="9">
        <f>IF($A60="","",IF(OR($F60="",NOT(ISNUMBER($F60)),NOT(ISNUMBER(Assumptions!$B$4))),"",$F60-Assumptions!$B$4))</f>
        <v/>
      </c>
      <c r="M60" s="17">
        <f>IF($A60="","",IF(OR(NOT(ISNUMBER(Assumptions!$B$4)),NOT(ISNUMBER(Assumptions!$B$5))),"Check settings",IF($G60="Not Applicable","Not applicable",IF($F60="","No due date",IF(NOT(ISNUMBER($F60)),"Check date",IF($F60&lt;Assumptions!$B$4,"Overdue review",IF($F60&lt;=Assumptions!$B$4+Assumptions!$B$5,"Due soon","Current")))))))</f>
        <v/>
      </c>
      <c r="N60" s="17">
        <f>IF($A60="","",IF(OR(NOT(ISNUMBER(Assumptions!$B$4)),NOT(ISNUMBER(Assumptions!$B$6))),"Check settings",IF($G60="Not Applicable","None scheduled",IF(OR($H60="",$H60="Unassigned"),IF($G60="Received","None scheduled","Assign staff"),IF($J60="",IF($G60="Received","None scheduled","Set follow-up"),IF(NOT(ISNUMBER($J60)),"Check date",IF($J60&lt;Assumptions!$B$4,"Follow-up due",IF($J60&lt;=Assumptions!$B$4+Assumptions!$B$6,"Follow-up soon","Scheduled"))))))))</f>
        <v/>
      </c>
    </row>
    <row r="61" ht="28" customHeight="1">
      <c r="A61" s="13" t="n"/>
      <c r="B61" s="13" t="n"/>
      <c r="C61" s="14" t="n"/>
      <c r="D61" s="13" t="n"/>
      <c r="E61" s="15" t="n"/>
      <c r="F61" s="15" t="n"/>
      <c r="G61" s="14" t="n"/>
      <c r="H61" s="14" t="n"/>
      <c r="I61" s="15" t="n"/>
      <c r="J61" s="15" t="n"/>
      <c r="K61" s="16" t="n"/>
      <c r="L61" s="7">
        <f>IF($A61="","",IF(OR($F61="",NOT(ISNUMBER($F61)),NOT(ISNUMBER(Assumptions!$B$4))),"",$F61-Assumptions!$B$4))</f>
        <v/>
      </c>
      <c r="M61" s="18">
        <f>IF($A61="","",IF(OR(NOT(ISNUMBER(Assumptions!$B$4)),NOT(ISNUMBER(Assumptions!$B$5))),"Check settings",IF($G61="Not Applicable","Not applicable",IF($F61="","No due date",IF(NOT(ISNUMBER($F61)),"Check date",IF($F61&lt;Assumptions!$B$4,"Overdue review",IF($F61&lt;=Assumptions!$B$4+Assumptions!$B$5,"Due soon","Current")))))))</f>
        <v/>
      </c>
      <c r="N61" s="18">
        <f>IF($A61="","",IF(OR(NOT(ISNUMBER(Assumptions!$B$4)),NOT(ISNUMBER(Assumptions!$B$6))),"Check settings",IF($G61="Not Applicable","None scheduled",IF(OR($H61="",$H61="Unassigned"),IF($G61="Received","None scheduled","Assign staff"),IF($J61="",IF($G61="Received","None scheduled","Set follow-up"),IF(NOT(ISNUMBER($J61)),"Check date",IF($J61&lt;Assumptions!$B$4,"Follow-up due",IF($J61&lt;=Assumptions!$B$4+Assumptions!$B$6,"Follow-up soon","Scheduled"))))))))</f>
        <v/>
      </c>
    </row>
    <row r="62" ht="28" customHeight="1">
      <c r="A62" s="13" t="n"/>
      <c r="B62" s="13" t="n"/>
      <c r="C62" s="14" t="n"/>
      <c r="D62" s="13" t="n"/>
      <c r="E62" s="15" t="n"/>
      <c r="F62" s="15" t="n"/>
      <c r="G62" s="14" t="n"/>
      <c r="H62" s="14" t="n"/>
      <c r="I62" s="15" t="n"/>
      <c r="J62" s="15" t="n"/>
      <c r="K62" s="16" t="n"/>
      <c r="L62" s="9">
        <f>IF($A62="","",IF(OR($F62="",NOT(ISNUMBER($F62)),NOT(ISNUMBER(Assumptions!$B$4))),"",$F62-Assumptions!$B$4))</f>
        <v/>
      </c>
      <c r="M62" s="17">
        <f>IF($A62="","",IF(OR(NOT(ISNUMBER(Assumptions!$B$4)),NOT(ISNUMBER(Assumptions!$B$5))),"Check settings",IF($G62="Not Applicable","Not applicable",IF($F62="","No due date",IF(NOT(ISNUMBER($F62)),"Check date",IF($F62&lt;Assumptions!$B$4,"Overdue review",IF($F62&lt;=Assumptions!$B$4+Assumptions!$B$5,"Due soon","Current")))))))</f>
        <v/>
      </c>
      <c r="N62" s="17">
        <f>IF($A62="","",IF(OR(NOT(ISNUMBER(Assumptions!$B$4)),NOT(ISNUMBER(Assumptions!$B$6))),"Check settings",IF($G62="Not Applicable","None scheduled",IF(OR($H62="",$H62="Unassigned"),IF($G62="Received","None scheduled","Assign staff"),IF($J62="",IF($G62="Received","None scheduled","Set follow-up"),IF(NOT(ISNUMBER($J62)),"Check date",IF($J62&lt;Assumptions!$B$4,"Follow-up due",IF($J62&lt;=Assumptions!$B$4+Assumptions!$B$6,"Follow-up soon","Scheduled"))))))))</f>
        <v/>
      </c>
    </row>
    <row r="63" ht="28" customHeight="1">
      <c r="A63" s="13" t="n"/>
      <c r="B63" s="13" t="n"/>
      <c r="C63" s="14" t="n"/>
      <c r="D63" s="13" t="n"/>
      <c r="E63" s="15" t="n"/>
      <c r="F63" s="15" t="n"/>
      <c r="G63" s="14" t="n"/>
      <c r="H63" s="14" t="n"/>
      <c r="I63" s="15" t="n"/>
      <c r="J63" s="15" t="n"/>
      <c r="K63" s="16" t="n"/>
      <c r="L63" s="7">
        <f>IF($A63="","",IF(OR($F63="",NOT(ISNUMBER($F63)),NOT(ISNUMBER(Assumptions!$B$4))),"",$F63-Assumptions!$B$4))</f>
        <v/>
      </c>
      <c r="M63" s="18">
        <f>IF($A63="","",IF(OR(NOT(ISNUMBER(Assumptions!$B$4)),NOT(ISNUMBER(Assumptions!$B$5))),"Check settings",IF($G63="Not Applicable","Not applicable",IF($F63="","No due date",IF(NOT(ISNUMBER($F63)),"Check date",IF($F63&lt;Assumptions!$B$4,"Overdue review",IF($F63&lt;=Assumptions!$B$4+Assumptions!$B$5,"Due soon","Current")))))))</f>
        <v/>
      </c>
      <c r="N63" s="18">
        <f>IF($A63="","",IF(OR(NOT(ISNUMBER(Assumptions!$B$4)),NOT(ISNUMBER(Assumptions!$B$6))),"Check settings",IF($G63="Not Applicable","None scheduled",IF(OR($H63="",$H63="Unassigned"),IF($G63="Received","None scheduled","Assign staff"),IF($J63="",IF($G63="Received","None scheduled","Set follow-up"),IF(NOT(ISNUMBER($J63)),"Check date",IF($J63&lt;Assumptions!$B$4,"Follow-up due",IF($J63&lt;=Assumptions!$B$4+Assumptions!$B$6,"Follow-up soon","Scheduled"))))))))</f>
        <v/>
      </c>
    </row>
    <row r="64" ht="28" customHeight="1">
      <c r="A64" s="13" t="n"/>
      <c r="B64" s="13" t="n"/>
      <c r="C64" s="14" t="n"/>
      <c r="D64" s="13" t="n"/>
      <c r="E64" s="15" t="n"/>
      <c r="F64" s="15" t="n"/>
      <c r="G64" s="14" t="n"/>
      <c r="H64" s="14" t="n"/>
      <c r="I64" s="15" t="n"/>
      <c r="J64" s="15" t="n"/>
      <c r="K64" s="16" t="n"/>
      <c r="L64" s="9">
        <f>IF($A64="","",IF(OR($F64="",NOT(ISNUMBER($F64)),NOT(ISNUMBER(Assumptions!$B$4))),"",$F64-Assumptions!$B$4))</f>
        <v/>
      </c>
      <c r="M64" s="17">
        <f>IF($A64="","",IF(OR(NOT(ISNUMBER(Assumptions!$B$4)),NOT(ISNUMBER(Assumptions!$B$5))),"Check settings",IF($G64="Not Applicable","Not applicable",IF($F64="","No due date",IF(NOT(ISNUMBER($F64)),"Check date",IF($F64&lt;Assumptions!$B$4,"Overdue review",IF($F64&lt;=Assumptions!$B$4+Assumptions!$B$5,"Due soon","Current")))))))</f>
        <v/>
      </c>
      <c r="N64" s="17">
        <f>IF($A64="","",IF(OR(NOT(ISNUMBER(Assumptions!$B$4)),NOT(ISNUMBER(Assumptions!$B$6))),"Check settings",IF($G64="Not Applicable","None scheduled",IF(OR($H64="",$H64="Unassigned"),IF($G64="Received","None scheduled","Assign staff"),IF($J64="",IF($G64="Received","None scheduled","Set follow-up"),IF(NOT(ISNUMBER($J64)),"Check date",IF($J64&lt;Assumptions!$B$4,"Follow-up due",IF($J64&lt;=Assumptions!$B$4+Assumptions!$B$6,"Follow-up soon","Scheduled"))))))))</f>
        <v/>
      </c>
    </row>
    <row r="65" ht="28" customHeight="1">
      <c r="A65" s="13" t="n"/>
      <c r="B65" s="13" t="n"/>
      <c r="C65" s="14" t="n"/>
      <c r="D65" s="13" t="n"/>
      <c r="E65" s="15" t="n"/>
      <c r="F65" s="15" t="n"/>
      <c r="G65" s="14" t="n"/>
      <c r="H65" s="14" t="n"/>
      <c r="I65" s="15" t="n"/>
      <c r="J65" s="15" t="n"/>
      <c r="K65" s="16" t="n"/>
      <c r="L65" s="7">
        <f>IF($A65="","",IF(OR($F65="",NOT(ISNUMBER($F65)),NOT(ISNUMBER(Assumptions!$B$4))),"",$F65-Assumptions!$B$4))</f>
        <v/>
      </c>
      <c r="M65" s="18">
        <f>IF($A65="","",IF(OR(NOT(ISNUMBER(Assumptions!$B$4)),NOT(ISNUMBER(Assumptions!$B$5))),"Check settings",IF($G65="Not Applicable","Not applicable",IF($F65="","No due date",IF(NOT(ISNUMBER($F65)),"Check date",IF($F65&lt;Assumptions!$B$4,"Overdue review",IF($F65&lt;=Assumptions!$B$4+Assumptions!$B$5,"Due soon","Current")))))))</f>
        <v/>
      </c>
      <c r="N65" s="18">
        <f>IF($A65="","",IF(OR(NOT(ISNUMBER(Assumptions!$B$4)),NOT(ISNUMBER(Assumptions!$B$6))),"Check settings",IF($G65="Not Applicable","None scheduled",IF(OR($H65="",$H65="Unassigned"),IF($G65="Received","None scheduled","Assign staff"),IF($J65="",IF($G65="Received","None scheduled","Set follow-up"),IF(NOT(ISNUMBER($J65)),"Check date",IF($J65&lt;Assumptions!$B$4,"Follow-up due",IF($J65&lt;=Assumptions!$B$4+Assumptions!$B$6,"Follow-up soon","Scheduled"))))))))</f>
        <v/>
      </c>
    </row>
    <row r="66" ht="28" customHeight="1">
      <c r="A66" s="13" t="n"/>
      <c r="B66" s="13" t="n"/>
      <c r="C66" s="14" t="n"/>
      <c r="D66" s="13" t="n"/>
      <c r="E66" s="15" t="n"/>
      <c r="F66" s="15" t="n"/>
      <c r="G66" s="14" t="n"/>
      <c r="H66" s="14" t="n"/>
      <c r="I66" s="15" t="n"/>
      <c r="J66" s="15" t="n"/>
      <c r="K66" s="16" t="n"/>
      <c r="L66" s="9">
        <f>IF($A66="","",IF(OR($F66="",NOT(ISNUMBER($F66)),NOT(ISNUMBER(Assumptions!$B$4))),"",$F66-Assumptions!$B$4))</f>
        <v/>
      </c>
      <c r="M66" s="17">
        <f>IF($A66="","",IF(OR(NOT(ISNUMBER(Assumptions!$B$4)),NOT(ISNUMBER(Assumptions!$B$5))),"Check settings",IF($G66="Not Applicable","Not applicable",IF($F66="","No due date",IF(NOT(ISNUMBER($F66)),"Check date",IF($F66&lt;Assumptions!$B$4,"Overdue review",IF($F66&lt;=Assumptions!$B$4+Assumptions!$B$5,"Due soon","Current")))))))</f>
        <v/>
      </c>
      <c r="N66" s="17">
        <f>IF($A66="","",IF(OR(NOT(ISNUMBER(Assumptions!$B$4)),NOT(ISNUMBER(Assumptions!$B$6))),"Check settings",IF($G66="Not Applicable","None scheduled",IF(OR($H66="",$H66="Unassigned"),IF($G66="Received","None scheduled","Assign staff"),IF($J66="",IF($G66="Received","None scheduled","Set follow-up"),IF(NOT(ISNUMBER($J66)),"Check date",IF($J66&lt;Assumptions!$B$4,"Follow-up due",IF($J66&lt;=Assumptions!$B$4+Assumptions!$B$6,"Follow-up soon","Scheduled"))))))))</f>
        <v/>
      </c>
    </row>
    <row r="67" ht="28" customHeight="1">
      <c r="A67" s="13" t="n"/>
      <c r="B67" s="13" t="n"/>
      <c r="C67" s="14" t="n"/>
      <c r="D67" s="13" t="n"/>
      <c r="E67" s="15" t="n"/>
      <c r="F67" s="15" t="n"/>
      <c r="G67" s="14" t="n"/>
      <c r="H67" s="14" t="n"/>
      <c r="I67" s="15" t="n"/>
      <c r="J67" s="15" t="n"/>
      <c r="K67" s="16" t="n"/>
      <c r="L67" s="7">
        <f>IF($A67="","",IF(OR($F67="",NOT(ISNUMBER($F67)),NOT(ISNUMBER(Assumptions!$B$4))),"",$F67-Assumptions!$B$4))</f>
        <v/>
      </c>
      <c r="M67" s="18">
        <f>IF($A67="","",IF(OR(NOT(ISNUMBER(Assumptions!$B$4)),NOT(ISNUMBER(Assumptions!$B$5))),"Check settings",IF($G67="Not Applicable","Not applicable",IF($F67="","No due date",IF(NOT(ISNUMBER($F67)),"Check date",IF($F67&lt;Assumptions!$B$4,"Overdue review",IF($F67&lt;=Assumptions!$B$4+Assumptions!$B$5,"Due soon","Current")))))))</f>
        <v/>
      </c>
      <c r="N67" s="18">
        <f>IF($A67="","",IF(OR(NOT(ISNUMBER(Assumptions!$B$4)),NOT(ISNUMBER(Assumptions!$B$6))),"Check settings",IF($G67="Not Applicable","None scheduled",IF(OR($H67="",$H67="Unassigned"),IF($G67="Received","None scheduled","Assign staff"),IF($J67="",IF($G67="Received","None scheduled","Set follow-up"),IF(NOT(ISNUMBER($J67)),"Check date",IF($J67&lt;Assumptions!$B$4,"Follow-up due",IF($J67&lt;=Assumptions!$B$4+Assumptions!$B$6,"Follow-up soon","Scheduled"))))))))</f>
        <v/>
      </c>
    </row>
    <row r="68" ht="28" customHeight="1">
      <c r="A68" s="13" t="n"/>
      <c r="B68" s="13" t="n"/>
      <c r="C68" s="14" t="n"/>
      <c r="D68" s="13" t="n"/>
      <c r="E68" s="15" t="n"/>
      <c r="F68" s="15" t="n"/>
      <c r="G68" s="14" t="n"/>
      <c r="H68" s="14" t="n"/>
      <c r="I68" s="15" t="n"/>
      <c r="J68" s="15" t="n"/>
      <c r="K68" s="16" t="n"/>
      <c r="L68" s="9">
        <f>IF($A68="","",IF(OR($F68="",NOT(ISNUMBER($F68)),NOT(ISNUMBER(Assumptions!$B$4))),"",$F68-Assumptions!$B$4))</f>
        <v/>
      </c>
      <c r="M68" s="17">
        <f>IF($A68="","",IF(OR(NOT(ISNUMBER(Assumptions!$B$4)),NOT(ISNUMBER(Assumptions!$B$5))),"Check settings",IF($G68="Not Applicable","Not applicable",IF($F68="","No due date",IF(NOT(ISNUMBER($F68)),"Check date",IF($F68&lt;Assumptions!$B$4,"Overdue review",IF($F68&lt;=Assumptions!$B$4+Assumptions!$B$5,"Due soon","Current")))))))</f>
        <v/>
      </c>
      <c r="N68" s="17">
        <f>IF($A68="","",IF(OR(NOT(ISNUMBER(Assumptions!$B$4)),NOT(ISNUMBER(Assumptions!$B$6))),"Check settings",IF($G68="Not Applicable","None scheduled",IF(OR($H68="",$H68="Unassigned"),IF($G68="Received","None scheduled","Assign staff"),IF($J68="",IF($G68="Received","None scheduled","Set follow-up"),IF(NOT(ISNUMBER($J68)),"Check date",IF($J68&lt;Assumptions!$B$4,"Follow-up due",IF($J68&lt;=Assumptions!$B$4+Assumptions!$B$6,"Follow-up soon","Scheduled"))))))))</f>
        <v/>
      </c>
    </row>
    <row r="69" ht="28" customHeight="1">
      <c r="A69" s="13" t="n"/>
      <c r="B69" s="13" t="n"/>
      <c r="C69" s="14" t="n"/>
      <c r="D69" s="13" t="n"/>
      <c r="E69" s="15" t="n"/>
      <c r="F69" s="15" t="n"/>
      <c r="G69" s="14" t="n"/>
      <c r="H69" s="14" t="n"/>
      <c r="I69" s="15" t="n"/>
      <c r="J69" s="15" t="n"/>
      <c r="K69" s="16" t="n"/>
      <c r="L69" s="7">
        <f>IF($A69="","",IF(OR($F69="",NOT(ISNUMBER($F69)),NOT(ISNUMBER(Assumptions!$B$4))),"",$F69-Assumptions!$B$4))</f>
        <v/>
      </c>
      <c r="M69" s="18">
        <f>IF($A69="","",IF(OR(NOT(ISNUMBER(Assumptions!$B$4)),NOT(ISNUMBER(Assumptions!$B$5))),"Check settings",IF($G69="Not Applicable","Not applicable",IF($F69="","No due date",IF(NOT(ISNUMBER($F69)),"Check date",IF($F69&lt;Assumptions!$B$4,"Overdue review",IF($F69&lt;=Assumptions!$B$4+Assumptions!$B$5,"Due soon","Current")))))))</f>
        <v/>
      </c>
      <c r="N69" s="18">
        <f>IF($A69="","",IF(OR(NOT(ISNUMBER(Assumptions!$B$4)),NOT(ISNUMBER(Assumptions!$B$6))),"Check settings",IF($G69="Not Applicable","None scheduled",IF(OR($H69="",$H69="Unassigned"),IF($G69="Received","None scheduled","Assign staff"),IF($J69="",IF($G69="Received","None scheduled","Set follow-up"),IF(NOT(ISNUMBER($J69)),"Check date",IF($J69&lt;Assumptions!$B$4,"Follow-up due",IF($J69&lt;=Assumptions!$B$4+Assumptions!$B$6,"Follow-up soon","Scheduled"))))))))</f>
        <v/>
      </c>
    </row>
    <row r="70" ht="28" customHeight="1">
      <c r="A70" s="13" t="n"/>
      <c r="B70" s="13" t="n"/>
      <c r="C70" s="14" t="n"/>
      <c r="D70" s="13" t="n"/>
      <c r="E70" s="15" t="n"/>
      <c r="F70" s="15" t="n"/>
      <c r="G70" s="14" t="n"/>
      <c r="H70" s="14" t="n"/>
      <c r="I70" s="15" t="n"/>
      <c r="J70" s="15" t="n"/>
      <c r="K70" s="16" t="n"/>
      <c r="L70" s="9">
        <f>IF($A70="","",IF(OR($F70="",NOT(ISNUMBER($F70)),NOT(ISNUMBER(Assumptions!$B$4))),"",$F70-Assumptions!$B$4))</f>
        <v/>
      </c>
      <c r="M70" s="17">
        <f>IF($A70="","",IF(OR(NOT(ISNUMBER(Assumptions!$B$4)),NOT(ISNUMBER(Assumptions!$B$5))),"Check settings",IF($G70="Not Applicable","Not applicable",IF($F70="","No due date",IF(NOT(ISNUMBER($F70)),"Check date",IF($F70&lt;Assumptions!$B$4,"Overdue review",IF($F70&lt;=Assumptions!$B$4+Assumptions!$B$5,"Due soon","Current")))))))</f>
        <v/>
      </c>
      <c r="N70" s="17">
        <f>IF($A70="","",IF(OR(NOT(ISNUMBER(Assumptions!$B$4)),NOT(ISNUMBER(Assumptions!$B$6))),"Check settings",IF($G70="Not Applicable","None scheduled",IF(OR($H70="",$H70="Unassigned"),IF($G70="Received","None scheduled","Assign staff"),IF($J70="",IF($G70="Received","None scheduled","Set follow-up"),IF(NOT(ISNUMBER($J70)),"Check date",IF($J70&lt;Assumptions!$B$4,"Follow-up due",IF($J70&lt;=Assumptions!$B$4+Assumptions!$B$6,"Follow-up soon","Scheduled"))))))))</f>
        <v/>
      </c>
    </row>
    <row r="71" ht="28" customHeight="1">
      <c r="A71" s="13" t="n"/>
      <c r="B71" s="13" t="n"/>
      <c r="C71" s="14" t="n"/>
      <c r="D71" s="13" t="n"/>
      <c r="E71" s="15" t="n"/>
      <c r="F71" s="15" t="n"/>
      <c r="G71" s="14" t="n"/>
      <c r="H71" s="14" t="n"/>
      <c r="I71" s="15" t="n"/>
      <c r="J71" s="15" t="n"/>
      <c r="K71" s="16" t="n"/>
      <c r="L71" s="7">
        <f>IF($A71="","",IF(OR($F71="",NOT(ISNUMBER($F71)),NOT(ISNUMBER(Assumptions!$B$4))),"",$F71-Assumptions!$B$4))</f>
        <v/>
      </c>
      <c r="M71" s="18">
        <f>IF($A71="","",IF(OR(NOT(ISNUMBER(Assumptions!$B$4)),NOT(ISNUMBER(Assumptions!$B$5))),"Check settings",IF($G71="Not Applicable","Not applicable",IF($F71="","No due date",IF(NOT(ISNUMBER($F71)),"Check date",IF($F71&lt;Assumptions!$B$4,"Overdue review",IF($F71&lt;=Assumptions!$B$4+Assumptions!$B$5,"Due soon","Current")))))))</f>
        <v/>
      </c>
      <c r="N71" s="18">
        <f>IF($A71="","",IF(OR(NOT(ISNUMBER(Assumptions!$B$4)),NOT(ISNUMBER(Assumptions!$B$6))),"Check settings",IF($G71="Not Applicable","None scheduled",IF(OR($H71="",$H71="Unassigned"),IF($G71="Received","None scheduled","Assign staff"),IF($J71="",IF($G71="Received","None scheduled","Set follow-up"),IF(NOT(ISNUMBER($J71)),"Check date",IF($J71&lt;Assumptions!$B$4,"Follow-up due",IF($J71&lt;=Assumptions!$B$4+Assumptions!$B$6,"Follow-up soon","Scheduled"))))))))</f>
        <v/>
      </c>
    </row>
    <row r="72" ht="28" customHeight="1">
      <c r="A72" s="13" t="n"/>
      <c r="B72" s="13" t="n"/>
      <c r="C72" s="14" t="n"/>
      <c r="D72" s="13" t="n"/>
      <c r="E72" s="15" t="n"/>
      <c r="F72" s="15" t="n"/>
      <c r="G72" s="14" t="n"/>
      <c r="H72" s="14" t="n"/>
      <c r="I72" s="15" t="n"/>
      <c r="J72" s="15" t="n"/>
      <c r="K72" s="16" t="n"/>
      <c r="L72" s="9">
        <f>IF($A72="","",IF(OR($F72="",NOT(ISNUMBER($F72)),NOT(ISNUMBER(Assumptions!$B$4))),"",$F72-Assumptions!$B$4))</f>
        <v/>
      </c>
      <c r="M72" s="17">
        <f>IF($A72="","",IF(OR(NOT(ISNUMBER(Assumptions!$B$4)),NOT(ISNUMBER(Assumptions!$B$5))),"Check settings",IF($G72="Not Applicable","Not applicable",IF($F72="","No due date",IF(NOT(ISNUMBER($F72)),"Check date",IF($F72&lt;Assumptions!$B$4,"Overdue review",IF($F72&lt;=Assumptions!$B$4+Assumptions!$B$5,"Due soon","Current")))))))</f>
        <v/>
      </c>
      <c r="N72" s="17">
        <f>IF($A72="","",IF(OR(NOT(ISNUMBER(Assumptions!$B$4)),NOT(ISNUMBER(Assumptions!$B$6))),"Check settings",IF($G72="Not Applicable","None scheduled",IF(OR($H72="",$H72="Unassigned"),IF($G72="Received","None scheduled","Assign staff"),IF($J72="",IF($G72="Received","None scheduled","Set follow-up"),IF(NOT(ISNUMBER($J72)),"Check date",IF($J72&lt;Assumptions!$B$4,"Follow-up due",IF($J72&lt;=Assumptions!$B$4+Assumptions!$B$6,"Follow-up soon","Scheduled"))))))))</f>
        <v/>
      </c>
    </row>
    <row r="73" ht="28" customHeight="1">
      <c r="A73" s="13" t="n"/>
      <c r="B73" s="13" t="n"/>
      <c r="C73" s="14" t="n"/>
      <c r="D73" s="13" t="n"/>
      <c r="E73" s="15" t="n"/>
      <c r="F73" s="15" t="n"/>
      <c r="G73" s="14" t="n"/>
      <c r="H73" s="14" t="n"/>
      <c r="I73" s="15" t="n"/>
      <c r="J73" s="15" t="n"/>
      <c r="K73" s="16" t="n"/>
      <c r="L73" s="7">
        <f>IF($A73="","",IF(OR($F73="",NOT(ISNUMBER($F73)),NOT(ISNUMBER(Assumptions!$B$4))),"",$F73-Assumptions!$B$4))</f>
        <v/>
      </c>
      <c r="M73" s="18">
        <f>IF($A73="","",IF(OR(NOT(ISNUMBER(Assumptions!$B$4)),NOT(ISNUMBER(Assumptions!$B$5))),"Check settings",IF($G73="Not Applicable","Not applicable",IF($F73="","No due date",IF(NOT(ISNUMBER($F73)),"Check date",IF($F73&lt;Assumptions!$B$4,"Overdue review",IF($F73&lt;=Assumptions!$B$4+Assumptions!$B$5,"Due soon","Current")))))))</f>
        <v/>
      </c>
      <c r="N73" s="18">
        <f>IF($A73="","",IF(OR(NOT(ISNUMBER(Assumptions!$B$4)),NOT(ISNUMBER(Assumptions!$B$6))),"Check settings",IF($G73="Not Applicable","None scheduled",IF(OR($H73="",$H73="Unassigned"),IF($G73="Received","None scheduled","Assign staff"),IF($J73="",IF($G73="Received","None scheduled","Set follow-up"),IF(NOT(ISNUMBER($J73)),"Check date",IF($J73&lt;Assumptions!$B$4,"Follow-up due",IF($J73&lt;=Assumptions!$B$4+Assumptions!$B$6,"Follow-up soon","Scheduled"))))))))</f>
        <v/>
      </c>
    </row>
    <row r="74" ht="28" customHeight="1">
      <c r="A74" s="13" t="n"/>
      <c r="B74" s="13" t="n"/>
      <c r="C74" s="14" t="n"/>
      <c r="D74" s="13" t="n"/>
      <c r="E74" s="15" t="n"/>
      <c r="F74" s="15" t="n"/>
      <c r="G74" s="14" t="n"/>
      <c r="H74" s="14" t="n"/>
      <c r="I74" s="15" t="n"/>
      <c r="J74" s="15" t="n"/>
      <c r="K74" s="16" t="n"/>
      <c r="L74" s="9">
        <f>IF($A74="","",IF(OR($F74="",NOT(ISNUMBER($F74)),NOT(ISNUMBER(Assumptions!$B$4))),"",$F74-Assumptions!$B$4))</f>
        <v/>
      </c>
      <c r="M74" s="17">
        <f>IF($A74="","",IF(OR(NOT(ISNUMBER(Assumptions!$B$4)),NOT(ISNUMBER(Assumptions!$B$5))),"Check settings",IF($G74="Not Applicable","Not applicable",IF($F74="","No due date",IF(NOT(ISNUMBER($F74)),"Check date",IF($F74&lt;Assumptions!$B$4,"Overdue review",IF($F74&lt;=Assumptions!$B$4+Assumptions!$B$5,"Due soon","Current")))))))</f>
        <v/>
      </c>
      <c r="N74" s="17">
        <f>IF($A74="","",IF(OR(NOT(ISNUMBER(Assumptions!$B$4)),NOT(ISNUMBER(Assumptions!$B$6))),"Check settings",IF($G74="Not Applicable","None scheduled",IF(OR($H74="",$H74="Unassigned"),IF($G74="Received","None scheduled","Assign staff"),IF($J74="",IF($G74="Received","None scheduled","Set follow-up"),IF(NOT(ISNUMBER($J74)),"Check date",IF($J74&lt;Assumptions!$B$4,"Follow-up due",IF($J74&lt;=Assumptions!$B$4+Assumptions!$B$6,"Follow-up soon","Scheduled"))))))))</f>
        <v/>
      </c>
    </row>
    <row r="75" ht="28" customHeight="1">
      <c r="A75" s="13" t="n"/>
      <c r="B75" s="13" t="n"/>
      <c r="C75" s="14" t="n"/>
      <c r="D75" s="13" t="n"/>
      <c r="E75" s="15" t="n"/>
      <c r="F75" s="15" t="n"/>
      <c r="G75" s="14" t="n"/>
      <c r="H75" s="14" t="n"/>
      <c r="I75" s="15" t="n"/>
      <c r="J75" s="15" t="n"/>
      <c r="K75" s="16" t="n"/>
      <c r="L75" s="7">
        <f>IF($A75="","",IF(OR($F75="",NOT(ISNUMBER($F75)),NOT(ISNUMBER(Assumptions!$B$4))),"",$F75-Assumptions!$B$4))</f>
        <v/>
      </c>
      <c r="M75" s="18">
        <f>IF($A75="","",IF(OR(NOT(ISNUMBER(Assumptions!$B$4)),NOT(ISNUMBER(Assumptions!$B$5))),"Check settings",IF($G75="Not Applicable","Not applicable",IF($F75="","No due date",IF(NOT(ISNUMBER($F75)),"Check date",IF($F75&lt;Assumptions!$B$4,"Overdue review",IF($F75&lt;=Assumptions!$B$4+Assumptions!$B$5,"Due soon","Current")))))))</f>
        <v/>
      </c>
      <c r="N75" s="18">
        <f>IF($A75="","",IF(OR(NOT(ISNUMBER(Assumptions!$B$4)),NOT(ISNUMBER(Assumptions!$B$6))),"Check settings",IF($G75="Not Applicable","None scheduled",IF(OR($H75="",$H75="Unassigned"),IF($G75="Received","None scheduled","Assign staff"),IF($J75="",IF($G75="Received","None scheduled","Set follow-up"),IF(NOT(ISNUMBER($J75)),"Check date",IF($J75&lt;Assumptions!$B$4,"Follow-up due",IF($J75&lt;=Assumptions!$B$4+Assumptions!$B$6,"Follow-up soon","Scheduled"))))))))</f>
        <v/>
      </c>
    </row>
    <row r="76" ht="28" customHeight="1">
      <c r="A76" s="13" t="n"/>
      <c r="B76" s="13" t="n"/>
      <c r="C76" s="14" t="n"/>
      <c r="D76" s="13" t="n"/>
      <c r="E76" s="15" t="n"/>
      <c r="F76" s="15" t="n"/>
      <c r="G76" s="14" t="n"/>
      <c r="H76" s="14" t="n"/>
      <c r="I76" s="15" t="n"/>
      <c r="J76" s="15" t="n"/>
      <c r="K76" s="16" t="n"/>
      <c r="L76" s="9">
        <f>IF($A76="","",IF(OR($F76="",NOT(ISNUMBER($F76)),NOT(ISNUMBER(Assumptions!$B$4))),"",$F76-Assumptions!$B$4))</f>
        <v/>
      </c>
      <c r="M76" s="17">
        <f>IF($A76="","",IF(OR(NOT(ISNUMBER(Assumptions!$B$4)),NOT(ISNUMBER(Assumptions!$B$5))),"Check settings",IF($G76="Not Applicable","Not applicable",IF($F76="","No due date",IF(NOT(ISNUMBER($F76)),"Check date",IF($F76&lt;Assumptions!$B$4,"Overdue review",IF($F76&lt;=Assumptions!$B$4+Assumptions!$B$5,"Due soon","Current")))))))</f>
        <v/>
      </c>
      <c r="N76" s="17">
        <f>IF($A76="","",IF(OR(NOT(ISNUMBER(Assumptions!$B$4)),NOT(ISNUMBER(Assumptions!$B$6))),"Check settings",IF($G76="Not Applicable","None scheduled",IF(OR($H76="",$H76="Unassigned"),IF($G76="Received","None scheduled","Assign staff"),IF($J76="",IF($G76="Received","None scheduled","Set follow-up"),IF(NOT(ISNUMBER($J76)),"Check date",IF($J76&lt;Assumptions!$B$4,"Follow-up due",IF($J76&lt;=Assumptions!$B$4+Assumptions!$B$6,"Follow-up soon","Scheduled"))))))))</f>
        <v/>
      </c>
    </row>
    <row r="77" ht="28" customHeight="1">
      <c r="A77" s="13" t="n"/>
      <c r="B77" s="13" t="n"/>
      <c r="C77" s="14" t="n"/>
      <c r="D77" s="13" t="n"/>
      <c r="E77" s="15" t="n"/>
      <c r="F77" s="15" t="n"/>
      <c r="G77" s="14" t="n"/>
      <c r="H77" s="14" t="n"/>
      <c r="I77" s="15" t="n"/>
      <c r="J77" s="15" t="n"/>
      <c r="K77" s="16" t="n"/>
      <c r="L77" s="7">
        <f>IF($A77="","",IF(OR($F77="",NOT(ISNUMBER($F77)),NOT(ISNUMBER(Assumptions!$B$4))),"",$F77-Assumptions!$B$4))</f>
        <v/>
      </c>
      <c r="M77" s="18">
        <f>IF($A77="","",IF(OR(NOT(ISNUMBER(Assumptions!$B$4)),NOT(ISNUMBER(Assumptions!$B$5))),"Check settings",IF($G77="Not Applicable","Not applicable",IF($F77="","No due date",IF(NOT(ISNUMBER($F77)),"Check date",IF($F77&lt;Assumptions!$B$4,"Overdue review",IF($F77&lt;=Assumptions!$B$4+Assumptions!$B$5,"Due soon","Current")))))))</f>
        <v/>
      </c>
      <c r="N77" s="18">
        <f>IF($A77="","",IF(OR(NOT(ISNUMBER(Assumptions!$B$4)),NOT(ISNUMBER(Assumptions!$B$6))),"Check settings",IF($G77="Not Applicable","None scheduled",IF(OR($H77="",$H77="Unassigned"),IF($G77="Received","None scheduled","Assign staff"),IF($J77="",IF($G77="Received","None scheduled","Set follow-up"),IF(NOT(ISNUMBER($J77)),"Check date",IF($J77&lt;Assumptions!$B$4,"Follow-up due",IF($J77&lt;=Assumptions!$B$4+Assumptions!$B$6,"Follow-up soon","Scheduled"))))))))</f>
        <v/>
      </c>
    </row>
    <row r="78" ht="28" customHeight="1">
      <c r="A78" s="13" t="n"/>
      <c r="B78" s="13" t="n"/>
      <c r="C78" s="14" t="n"/>
      <c r="D78" s="13" t="n"/>
      <c r="E78" s="15" t="n"/>
      <c r="F78" s="15" t="n"/>
      <c r="G78" s="14" t="n"/>
      <c r="H78" s="14" t="n"/>
      <c r="I78" s="15" t="n"/>
      <c r="J78" s="15" t="n"/>
      <c r="K78" s="16" t="n"/>
      <c r="L78" s="9">
        <f>IF($A78="","",IF(OR($F78="",NOT(ISNUMBER($F78)),NOT(ISNUMBER(Assumptions!$B$4))),"",$F78-Assumptions!$B$4))</f>
        <v/>
      </c>
      <c r="M78" s="17">
        <f>IF($A78="","",IF(OR(NOT(ISNUMBER(Assumptions!$B$4)),NOT(ISNUMBER(Assumptions!$B$5))),"Check settings",IF($G78="Not Applicable","Not applicable",IF($F78="","No due date",IF(NOT(ISNUMBER($F78)),"Check date",IF($F78&lt;Assumptions!$B$4,"Overdue review",IF($F78&lt;=Assumptions!$B$4+Assumptions!$B$5,"Due soon","Current")))))))</f>
        <v/>
      </c>
      <c r="N78" s="17">
        <f>IF($A78="","",IF(OR(NOT(ISNUMBER(Assumptions!$B$4)),NOT(ISNUMBER(Assumptions!$B$6))),"Check settings",IF($G78="Not Applicable","None scheduled",IF(OR($H78="",$H78="Unassigned"),IF($G78="Received","None scheduled","Assign staff"),IF($J78="",IF($G78="Received","None scheduled","Set follow-up"),IF(NOT(ISNUMBER($J78)),"Check date",IF($J78&lt;Assumptions!$B$4,"Follow-up due",IF($J78&lt;=Assumptions!$B$4+Assumptions!$B$6,"Follow-up soon","Scheduled"))))))))</f>
        <v/>
      </c>
    </row>
    <row r="79" ht="28" customHeight="1">
      <c r="A79" s="13" t="n"/>
      <c r="B79" s="13" t="n"/>
      <c r="C79" s="14" t="n"/>
      <c r="D79" s="13" t="n"/>
      <c r="E79" s="15" t="n"/>
      <c r="F79" s="15" t="n"/>
      <c r="G79" s="14" t="n"/>
      <c r="H79" s="14" t="n"/>
      <c r="I79" s="15" t="n"/>
      <c r="J79" s="15" t="n"/>
      <c r="K79" s="16" t="n"/>
      <c r="L79" s="7">
        <f>IF($A79="","",IF(OR($F79="",NOT(ISNUMBER($F79)),NOT(ISNUMBER(Assumptions!$B$4))),"",$F79-Assumptions!$B$4))</f>
        <v/>
      </c>
      <c r="M79" s="18">
        <f>IF($A79="","",IF(OR(NOT(ISNUMBER(Assumptions!$B$4)),NOT(ISNUMBER(Assumptions!$B$5))),"Check settings",IF($G79="Not Applicable","Not applicable",IF($F79="","No due date",IF(NOT(ISNUMBER($F79)),"Check date",IF($F79&lt;Assumptions!$B$4,"Overdue review",IF($F79&lt;=Assumptions!$B$4+Assumptions!$B$5,"Due soon","Current")))))))</f>
        <v/>
      </c>
      <c r="N79" s="18">
        <f>IF($A79="","",IF(OR(NOT(ISNUMBER(Assumptions!$B$4)),NOT(ISNUMBER(Assumptions!$B$6))),"Check settings",IF($G79="Not Applicable","None scheduled",IF(OR($H79="",$H79="Unassigned"),IF($G79="Received","None scheduled","Assign staff"),IF($J79="",IF($G79="Received","None scheduled","Set follow-up"),IF(NOT(ISNUMBER($J79)),"Check date",IF($J79&lt;Assumptions!$B$4,"Follow-up due",IF($J79&lt;=Assumptions!$B$4+Assumptions!$B$6,"Follow-up soon","Scheduled"))))))))</f>
        <v/>
      </c>
    </row>
    <row r="80" ht="28" customHeight="1">
      <c r="A80" s="13" t="n"/>
      <c r="B80" s="13" t="n"/>
      <c r="C80" s="14" t="n"/>
      <c r="D80" s="13" t="n"/>
      <c r="E80" s="15" t="n"/>
      <c r="F80" s="15" t="n"/>
      <c r="G80" s="14" t="n"/>
      <c r="H80" s="14" t="n"/>
      <c r="I80" s="15" t="n"/>
      <c r="J80" s="15" t="n"/>
      <c r="K80" s="16" t="n"/>
      <c r="L80" s="9">
        <f>IF($A80="","",IF(OR($F80="",NOT(ISNUMBER($F80)),NOT(ISNUMBER(Assumptions!$B$4))),"",$F80-Assumptions!$B$4))</f>
        <v/>
      </c>
      <c r="M80" s="17">
        <f>IF($A80="","",IF(OR(NOT(ISNUMBER(Assumptions!$B$4)),NOT(ISNUMBER(Assumptions!$B$5))),"Check settings",IF($G80="Not Applicable","Not applicable",IF($F80="","No due date",IF(NOT(ISNUMBER($F80)),"Check date",IF($F80&lt;Assumptions!$B$4,"Overdue review",IF($F80&lt;=Assumptions!$B$4+Assumptions!$B$5,"Due soon","Current")))))))</f>
        <v/>
      </c>
      <c r="N80" s="17">
        <f>IF($A80="","",IF(OR(NOT(ISNUMBER(Assumptions!$B$4)),NOT(ISNUMBER(Assumptions!$B$6))),"Check settings",IF($G80="Not Applicable","None scheduled",IF(OR($H80="",$H80="Unassigned"),IF($G80="Received","None scheduled","Assign staff"),IF($J80="",IF($G80="Received","None scheduled","Set follow-up"),IF(NOT(ISNUMBER($J80)),"Check date",IF($J80&lt;Assumptions!$B$4,"Follow-up due",IF($J80&lt;=Assumptions!$B$4+Assumptions!$B$6,"Follow-up soon","Scheduled"))))))))</f>
        <v/>
      </c>
    </row>
    <row r="81" ht="28" customHeight="1">
      <c r="A81" s="13" t="n"/>
      <c r="B81" s="13" t="n"/>
      <c r="C81" s="14" t="n"/>
      <c r="D81" s="13" t="n"/>
      <c r="E81" s="15" t="n"/>
      <c r="F81" s="15" t="n"/>
      <c r="G81" s="14" t="n"/>
      <c r="H81" s="14" t="n"/>
      <c r="I81" s="15" t="n"/>
      <c r="J81" s="15" t="n"/>
      <c r="K81" s="16" t="n"/>
      <c r="L81" s="7">
        <f>IF($A81="","",IF(OR($F81="",NOT(ISNUMBER($F81)),NOT(ISNUMBER(Assumptions!$B$4))),"",$F81-Assumptions!$B$4))</f>
        <v/>
      </c>
      <c r="M81" s="18">
        <f>IF($A81="","",IF(OR(NOT(ISNUMBER(Assumptions!$B$4)),NOT(ISNUMBER(Assumptions!$B$5))),"Check settings",IF($G81="Not Applicable","Not applicable",IF($F81="","No due date",IF(NOT(ISNUMBER($F81)),"Check date",IF($F81&lt;Assumptions!$B$4,"Overdue review",IF($F81&lt;=Assumptions!$B$4+Assumptions!$B$5,"Due soon","Current")))))))</f>
        <v/>
      </c>
      <c r="N81" s="18">
        <f>IF($A81="","",IF(OR(NOT(ISNUMBER(Assumptions!$B$4)),NOT(ISNUMBER(Assumptions!$B$6))),"Check settings",IF($G81="Not Applicable","None scheduled",IF(OR($H81="",$H81="Unassigned"),IF($G81="Received","None scheduled","Assign staff"),IF($J81="",IF($G81="Received","None scheduled","Set follow-up"),IF(NOT(ISNUMBER($J81)),"Check date",IF($J81&lt;Assumptions!$B$4,"Follow-up due",IF($J81&lt;=Assumptions!$B$4+Assumptions!$B$6,"Follow-up soon","Scheduled"))))))))</f>
        <v/>
      </c>
    </row>
    <row r="82" ht="28" customHeight="1">
      <c r="A82" s="13" t="n"/>
      <c r="B82" s="13" t="n"/>
      <c r="C82" s="14" t="n"/>
      <c r="D82" s="13" t="n"/>
      <c r="E82" s="15" t="n"/>
      <c r="F82" s="15" t="n"/>
      <c r="G82" s="14" t="n"/>
      <c r="H82" s="14" t="n"/>
      <c r="I82" s="15" t="n"/>
      <c r="J82" s="15" t="n"/>
      <c r="K82" s="16" t="n"/>
      <c r="L82" s="9">
        <f>IF($A82="","",IF(OR($F82="",NOT(ISNUMBER($F82)),NOT(ISNUMBER(Assumptions!$B$4))),"",$F82-Assumptions!$B$4))</f>
        <v/>
      </c>
      <c r="M82" s="17">
        <f>IF($A82="","",IF(OR(NOT(ISNUMBER(Assumptions!$B$4)),NOT(ISNUMBER(Assumptions!$B$5))),"Check settings",IF($G82="Not Applicable","Not applicable",IF($F82="","No due date",IF(NOT(ISNUMBER($F82)),"Check date",IF($F82&lt;Assumptions!$B$4,"Overdue review",IF($F82&lt;=Assumptions!$B$4+Assumptions!$B$5,"Due soon","Current")))))))</f>
        <v/>
      </c>
      <c r="N82" s="17">
        <f>IF($A82="","",IF(OR(NOT(ISNUMBER(Assumptions!$B$4)),NOT(ISNUMBER(Assumptions!$B$6))),"Check settings",IF($G82="Not Applicable","None scheduled",IF(OR($H82="",$H82="Unassigned"),IF($G82="Received","None scheduled","Assign staff"),IF($J82="",IF($G82="Received","None scheduled","Set follow-up"),IF(NOT(ISNUMBER($J82)),"Check date",IF($J82&lt;Assumptions!$B$4,"Follow-up due",IF($J82&lt;=Assumptions!$B$4+Assumptions!$B$6,"Follow-up soon","Scheduled"))))))))</f>
        <v/>
      </c>
    </row>
    <row r="83" ht="28" customHeight="1">
      <c r="A83" s="13" t="n"/>
      <c r="B83" s="13" t="n"/>
      <c r="C83" s="14" t="n"/>
      <c r="D83" s="13" t="n"/>
      <c r="E83" s="15" t="n"/>
      <c r="F83" s="15" t="n"/>
      <c r="G83" s="14" t="n"/>
      <c r="H83" s="14" t="n"/>
      <c r="I83" s="15" t="n"/>
      <c r="J83" s="15" t="n"/>
      <c r="K83" s="16" t="n"/>
      <c r="L83" s="7">
        <f>IF($A83="","",IF(OR($F83="",NOT(ISNUMBER($F83)),NOT(ISNUMBER(Assumptions!$B$4))),"",$F83-Assumptions!$B$4))</f>
        <v/>
      </c>
      <c r="M83" s="18">
        <f>IF($A83="","",IF(OR(NOT(ISNUMBER(Assumptions!$B$4)),NOT(ISNUMBER(Assumptions!$B$5))),"Check settings",IF($G83="Not Applicable","Not applicable",IF($F83="","No due date",IF(NOT(ISNUMBER($F83)),"Check date",IF($F83&lt;Assumptions!$B$4,"Overdue review",IF($F83&lt;=Assumptions!$B$4+Assumptions!$B$5,"Due soon","Current")))))))</f>
        <v/>
      </c>
      <c r="N83" s="18">
        <f>IF($A83="","",IF(OR(NOT(ISNUMBER(Assumptions!$B$4)),NOT(ISNUMBER(Assumptions!$B$6))),"Check settings",IF($G83="Not Applicable","None scheduled",IF(OR($H83="",$H83="Unassigned"),IF($G83="Received","None scheduled","Assign staff"),IF($J83="",IF($G83="Received","None scheduled","Set follow-up"),IF(NOT(ISNUMBER($J83)),"Check date",IF($J83&lt;Assumptions!$B$4,"Follow-up due",IF($J83&lt;=Assumptions!$B$4+Assumptions!$B$6,"Follow-up soon","Scheduled"))))))))</f>
        <v/>
      </c>
    </row>
    <row r="84" ht="28" customHeight="1">
      <c r="A84" s="13" t="n"/>
      <c r="B84" s="13" t="n"/>
      <c r="C84" s="14" t="n"/>
      <c r="D84" s="13" t="n"/>
      <c r="E84" s="15" t="n"/>
      <c r="F84" s="15" t="n"/>
      <c r="G84" s="14" t="n"/>
      <c r="H84" s="14" t="n"/>
      <c r="I84" s="15" t="n"/>
      <c r="J84" s="15" t="n"/>
      <c r="K84" s="16" t="n"/>
      <c r="L84" s="9">
        <f>IF($A84="","",IF(OR($F84="",NOT(ISNUMBER($F84)),NOT(ISNUMBER(Assumptions!$B$4))),"",$F84-Assumptions!$B$4))</f>
        <v/>
      </c>
      <c r="M84" s="17">
        <f>IF($A84="","",IF(OR(NOT(ISNUMBER(Assumptions!$B$4)),NOT(ISNUMBER(Assumptions!$B$5))),"Check settings",IF($G84="Not Applicable","Not applicable",IF($F84="","No due date",IF(NOT(ISNUMBER($F84)),"Check date",IF($F84&lt;Assumptions!$B$4,"Overdue review",IF($F84&lt;=Assumptions!$B$4+Assumptions!$B$5,"Due soon","Current")))))))</f>
        <v/>
      </c>
      <c r="N84" s="17">
        <f>IF($A84="","",IF(OR(NOT(ISNUMBER(Assumptions!$B$4)),NOT(ISNUMBER(Assumptions!$B$6))),"Check settings",IF($G84="Not Applicable","None scheduled",IF(OR($H84="",$H84="Unassigned"),IF($G84="Received","None scheduled","Assign staff"),IF($J84="",IF($G84="Received","None scheduled","Set follow-up"),IF(NOT(ISNUMBER($J84)),"Check date",IF($J84&lt;Assumptions!$B$4,"Follow-up due",IF($J84&lt;=Assumptions!$B$4+Assumptions!$B$6,"Follow-up soon","Scheduled"))))))))</f>
        <v/>
      </c>
    </row>
    <row r="85" ht="28" customHeight="1">
      <c r="A85" s="13" t="n"/>
      <c r="B85" s="13" t="n"/>
      <c r="C85" s="14" t="n"/>
      <c r="D85" s="13" t="n"/>
      <c r="E85" s="15" t="n"/>
      <c r="F85" s="15" t="n"/>
      <c r="G85" s="14" t="n"/>
      <c r="H85" s="14" t="n"/>
      <c r="I85" s="15" t="n"/>
      <c r="J85" s="15" t="n"/>
      <c r="K85" s="16" t="n"/>
      <c r="L85" s="7">
        <f>IF($A85="","",IF(OR($F85="",NOT(ISNUMBER($F85)),NOT(ISNUMBER(Assumptions!$B$4))),"",$F85-Assumptions!$B$4))</f>
        <v/>
      </c>
      <c r="M85" s="18">
        <f>IF($A85="","",IF(OR(NOT(ISNUMBER(Assumptions!$B$4)),NOT(ISNUMBER(Assumptions!$B$5))),"Check settings",IF($G85="Not Applicable","Not applicable",IF($F85="","No due date",IF(NOT(ISNUMBER($F85)),"Check date",IF($F85&lt;Assumptions!$B$4,"Overdue review",IF($F85&lt;=Assumptions!$B$4+Assumptions!$B$5,"Due soon","Current")))))))</f>
        <v/>
      </c>
      <c r="N85" s="18">
        <f>IF($A85="","",IF(OR(NOT(ISNUMBER(Assumptions!$B$4)),NOT(ISNUMBER(Assumptions!$B$6))),"Check settings",IF($G85="Not Applicable","None scheduled",IF(OR($H85="",$H85="Unassigned"),IF($G85="Received","None scheduled","Assign staff"),IF($J85="",IF($G85="Received","None scheduled","Set follow-up"),IF(NOT(ISNUMBER($J85)),"Check date",IF($J85&lt;Assumptions!$B$4,"Follow-up due",IF($J85&lt;=Assumptions!$B$4+Assumptions!$B$6,"Follow-up soon","Scheduled"))))))))</f>
        <v/>
      </c>
    </row>
    <row r="86" ht="28" customHeight="1">
      <c r="A86" s="13" t="n"/>
      <c r="B86" s="13" t="n"/>
      <c r="C86" s="14" t="n"/>
      <c r="D86" s="13" t="n"/>
      <c r="E86" s="15" t="n"/>
      <c r="F86" s="15" t="n"/>
      <c r="G86" s="14" t="n"/>
      <c r="H86" s="14" t="n"/>
      <c r="I86" s="15" t="n"/>
      <c r="J86" s="15" t="n"/>
      <c r="K86" s="16" t="n"/>
      <c r="L86" s="9">
        <f>IF($A86="","",IF(OR($F86="",NOT(ISNUMBER($F86)),NOT(ISNUMBER(Assumptions!$B$4))),"",$F86-Assumptions!$B$4))</f>
        <v/>
      </c>
      <c r="M86" s="17">
        <f>IF($A86="","",IF(OR(NOT(ISNUMBER(Assumptions!$B$4)),NOT(ISNUMBER(Assumptions!$B$5))),"Check settings",IF($G86="Not Applicable","Not applicable",IF($F86="","No due date",IF(NOT(ISNUMBER($F86)),"Check date",IF($F86&lt;Assumptions!$B$4,"Overdue review",IF($F86&lt;=Assumptions!$B$4+Assumptions!$B$5,"Due soon","Current")))))))</f>
        <v/>
      </c>
      <c r="N86" s="17">
        <f>IF($A86="","",IF(OR(NOT(ISNUMBER(Assumptions!$B$4)),NOT(ISNUMBER(Assumptions!$B$6))),"Check settings",IF($G86="Not Applicable","None scheduled",IF(OR($H86="",$H86="Unassigned"),IF($G86="Received","None scheduled","Assign staff"),IF($J86="",IF($G86="Received","None scheduled","Set follow-up"),IF(NOT(ISNUMBER($J86)),"Check date",IF($J86&lt;Assumptions!$B$4,"Follow-up due",IF($J86&lt;=Assumptions!$B$4+Assumptions!$B$6,"Follow-up soon","Scheduled"))))))))</f>
        <v/>
      </c>
    </row>
    <row r="87" ht="28" customHeight="1">
      <c r="A87" s="13" t="n"/>
      <c r="B87" s="13" t="n"/>
      <c r="C87" s="14" t="n"/>
      <c r="D87" s="13" t="n"/>
      <c r="E87" s="15" t="n"/>
      <c r="F87" s="15" t="n"/>
      <c r="G87" s="14" t="n"/>
      <c r="H87" s="14" t="n"/>
      <c r="I87" s="15" t="n"/>
      <c r="J87" s="15" t="n"/>
      <c r="K87" s="16" t="n"/>
      <c r="L87" s="7">
        <f>IF($A87="","",IF(OR($F87="",NOT(ISNUMBER($F87)),NOT(ISNUMBER(Assumptions!$B$4))),"",$F87-Assumptions!$B$4))</f>
        <v/>
      </c>
      <c r="M87" s="18">
        <f>IF($A87="","",IF(OR(NOT(ISNUMBER(Assumptions!$B$4)),NOT(ISNUMBER(Assumptions!$B$5))),"Check settings",IF($G87="Not Applicable","Not applicable",IF($F87="","No due date",IF(NOT(ISNUMBER($F87)),"Check date",IF($F87&lt;Assumptions!$B$4,"Overdue review",IF($F87&lt;=Assumptions!$B$4+Assumptions!$B$5,"Due soon","Current")))))))</f>
        <v/>
      </c>
      <c r="N87" s="18">
        <f>IF($A87="","",IF(OR(NOT(ISNUMBER(Assumptions!$B$4)),NOT(ISNUMBER(Assumptions!$B$6))),"Check settings",IF($G87="Not Applicable","None scheduled",IF(OR($H87="",$H87="Unassigned"),IF($G87="Received","None scheduled","Assign staff"),IF($J87="",IF($G87="Received","None scheduled","Set follow-up"),IF(NOT(ISNUMBER($J87)),"Check date",IF($J87&lt;Assumptions!$B$4,"Follow-up due",IF($J87&lt;=Assumptions!$B$4+Assumptions!$B$6,"Follow-up soon","Scheduled"))))))))</f>
        <v/>
      </c>
    </row>
    <row r="88" ht="28" customHeight="1">
      <c r="A88" s="13" t="n"/>
      <c r="B88" s="13" t="n"/>
      <c r="C88" s="14" t="n"/>
      <c r="D88" s="13" t="n"/>
      <c r="E88" s="15" t="n"/>
      <c r="F88" s="15" t="n"/>
      <c r="G88" s="14" t="n"/>
      <c r="H88" s="14" t="n"/>
      <c r="I88" s="15" t="n"/>
      <c r="J88" s="15" t="n"/>
      <c r="K88" s="16" t="n"/>
      <c r="L88" s="9">
        <f>IF($A88="","",IF(OR($F88="",NOT(ISNUMBER($F88)),NOT(ISNUMBER(Assumptions!$B$4))),"",$F88-Assumptions!$B$4))</f>
        <v/>
      </c>
      <c r="M88" s="17">
        <f>IF($A88="","",IF(OR(NOT(ISNUMBER(Assumptions!$B$4)),NOT(ISNUMBER(Assumptions!$B$5))),"Check settings",IF($G88="Not Applicable","Not applicable",IF($F88="","No due date",IF(NOT(ISNUMBER($F88)),"Check date",IF($F88&lt;Assumptions!$B$4,"Overdue review",IF($F88&lt;=Assumptions!$B$4+Assumptions!$B$5,"Due soon","Current")))))))</f>
        <v/>
      </c>
      <c r="N88" s="17">
        <f>IF($A88="","",IF(OR(NOT(ISNUMBER(Assumptions!$B$4)),NOT(ISNUMBER(Assumptions!$B$6))),"Check settings",IF($G88="Not Applicable","None scheduled",IF(OR($H88="",$H88="Unassigned"),IF($G88="Received","None scheduled","Assign staff"),IF($J88="",IF($G88="Received","None scheduled","Set follow-up"),IF(NOT(ISNUMBER($J88)),"Check date",IF($J88&lt;Assumptions!$B$4,"Follow-up due",IF($J88&lt;=Assumptions!$B$4+Assumptions!$B$6,"Follow-up soon","Scheduled"))))))))</f>
        <v/>
      </c>
    </row>
    <row r="89" ht="28" customHeight="1">
      <c r="A89" s="13" t="n"/>
      <c r="B89" s="13" t="n"/>
      <c r="C89" s="14" t="n"/>
      <c r="D89" s="13" t="n"/>
      <c r="E89" s="15" t="n"/>
      <c r="F89" s="15" t="n"/>
      <c r="G89" s="14" t="n"/>
      <c r="H89" s="14" t="n"/>
      <c r="I89" s="15" t="n"/>
      <c r="J89" s="15" t="n"/>
      <c r="K89" s="16" t="n"/>
      <c r="L89" s="7">
        <f>IF($A89="","",IF(OR($F89="",NOT(ISNUMBER($F89)),NOT(ISNUMBER(Assumptions!$B$4))),"",$F89-Assumptions!$B$4))</f>
        <v/>
      </c>
      <c r="M89" s="18">
        <f>IF($A89="","",IF(OR(NOT(ISNUMBER(Assumptions!$B$4)),NOT(ISNUMBER(Assumptions!$B$5))),"Check settings",IF($G89="Not Applicable","Not applicable",IF($F89="","No due date",IF(NOT(ISNUMBER($F89)),"Check date",IF($F89&lt;Assumptions!$B$4,"Overdue review",IF($F89&lt;=Assumptions!$B$4+Assumptions!$B$5,"Due soon","Current")))))))</f>
        <v/>
      </c>
      <c r="N89" s="18">
        <f>IF($A89="","",IF(OR(NOT(ISNUMBER(Assumptions!$B$4)),NOT(ISNUMBER(Assumptions!$B$6))),"Check settings",IF($G89="Not Applicable","None scheduled",IF(OR($H89="",$H89="Unassigned"),IF($G89="Received","None scheduled","Assign staff"),IF($J89="",IF($G89="Received","None scheduled","Set follow-up"),IF(NOT(ISNUMBER($J89)),"Check date",IF($J89&lt;Assumptions!$B$4,"Follow-up due",IF($J89&lt;=Assumptions!$B$4+Assumptions!$B$6,"Follow-up soon","Scheduled"))))))))</f>
        <v/>
      </c>
    </row>
    <row r="90" ht="28" customHeight="1">
      <c r="A90" s="13" t="n"/>
      <c r="B90" s="13" t="n"/>
      <c r="C90" s="14" t="n"/>
      <c r="D90" s="13" t="n"/>
      <c r="E90" s="15" t="n"/>
      <c r="F90" s="15" t="n"/>
      <c r="G90" s="14" t="n"/>
      <c r="H90" s="14" t="n"/>
      <c r="I90" s="15" t="n"/>
      <c r="J90" s="15" t="n"/>
      <c r="K90" s="16" t="n"/>
      <c r="L90" s="9">
        <f>IF($A90="","",IF(OR($F90="",NOT(ISNUMBER($F90)),NOT(ISNUMBER(Assumptions!$B$4))),"",$F90-Assumptions!$B$4))</f>
        <v/>
      </c>
      <c r="M90" s="17">
        <f>IF($A90="","",IF(OR(NOT(ISNUMBER(Assumptions!$B$4)),NOT(ISNUMBER(Assumptions!$B$5))),"Check settings",IF($G90="Not Applicable","Not applicable",IF($F90="","No due date",IF(NOT(ISNUMBER($F90)),"Check date",IF($F90&lt;Assumptions!$B$4,"Overdue review",IF($F90&lt;=Assumptions!$B$4+Assumptions!$B$5,"Due soon","Current")))))))</f>
        <v/>
      </c>
      <c r="N90" s="17">
        <f>IF($A90="","",IF(OR(NOT(ISNUMBER(Assumptions!$B$4)),NOT(ISNUMBER(Assumptions!$B$6))),"Check settings",IF($G90="Not Applicable","None scheduled",IF(OR($H90="",$H90="Unassigned"),IF($G90="Received","None scheduled","Assign staff"),IF($J90="",IF($G90="Received","None scheduled","Set follow-up"),IF(NOT(ISNUMBER($J90)),"Check date",IF($J90&lt;Assumptions!$B$4,"Follow-up due",IF($J90&lt;=Assumptions!$B$4+Assumptions!$B$6,"Follow-up soon","Scheduled"))))))))</f>
        <v/>
      </c>
    </row>
    <row r="91" ht="28" customHeight="1">
      <c r="A91" s="13" t="n"/>
      <c r="B91" s="13" t="n"/>
      <c r="C91" s="14" t="n"/>
      <c r="D91" s="13" t="n"/>
      <c r="E91" s="15" t="n"/>
      <c r="F91" s="15" t="n"/>
      <c r="G91" s="14" t="n"/>
      <c r="H91" s="14" t="n"/>
      <c r="I91" s="15" t="n"/>
      <c r="J91" s="15" t="n"/>
      <c r="K91" s="16" t="n"/>
      <c r="L91" s="7">
        <f>IF($A91="","",IF(OR($F91="",NOT(ISNUMBER($F91)),NOT(ISNUMBER(Assumptions!$B$4))),"",$F91-Assumptions!$B$4))</f>
        <v/>
      </c>
      <c r="M91" s="18">
        <f>IF($A91="","",IF(OR(NOT(ISNUMBER(Assumptions!$B$4)),NOT(ISNUMBER(Assumptions!$B$5))),"Check settings",IF($G91="Not Applicable","Not applicable",IF($F91="","No due date",IF(NOT(ISNUMBER($F91)),"Check date",IF($F91&lt;Assumptions!$B$4,"Overdue review",IF($F91&lt;=Assumptions!$B$4+Assumptions!$B$5,"Due soon","Current")))))))</f>
        <v/>
      </c>
      <c r="N91" s="18">
        <f>IF($A91="","",IF(OR(NOT(ISNUMBER(Assumptions!$B$4)),NOT(ISNUMBER(Assumptions!$B$6))),"Check settings",IF($G91="Not Applicable","None scheduled",IF(OR($H91="",$H91="Unassigned"),IF($G91="Received","None scheduled","Assign staff"),IF($J91="",IF($G91="Received","None scheduled","Set follow-up"),IF(NOT(ISNUMBER($J91)),"Check date",IF($J91&lt;Assumptions!$B$4,"Follow-up due",IF($J91&lt;=Assumptions!$B$4+Assumptions!$B$6,"Follow-up soon","Scheduled"))))))))</f>
        <v/>
      </c>
    </row>
    <row r="92" ht="28" customHeight="1">
      <c r="A92" s="13" t="n"/>
      <c r="B92" s="13" t="n"/>
      <c r="C92" s="14" t="n"/>
      <c r="D92" s="13" t="n"/>
      <c r="E92" s="15" t="n"/>
      <c r="F92" s="15" t="n"/>
      <c r="G92" s="14" t="n"/>
      <c r="H92" s="14" t="n"/>
      <c r="I92" s="15" t="n"/>
      <c r="J92" s="15" t="n"/>
      <c r="K92" s="16" t="n"/>
      <c r="L92" s="9">
        <f>IF($A92="","",IF(OR($F92="",NOT(ISNUMBER($F92)),NOT(ISNUMBER(Assumptions!$B$4))),"",$F92-Assumptions!$B$4))</f>
        <v/>
      </c>
      <c r="M92" s="17">
        <f>IF($A92="","",IF(OR(NOT(ISNUMBER(Assumptions!$B$4)),NOT(ISNUMBER(Assumptions!$B$5))),"Check settings",IF($G92="Not Applicable","Not applicable",IF($F92="","No due date",IF(NOT(ISNUMBER($F92)),"Check date",IF($F92&lt;Assumptions!$B$4,"Overdue review",IF($F92&lt;=Assumptions!$B$4+Assumptions!$B$5,"Due soon","Current")))))))</f>
        <v/>
      </c>
      <c r="N92" s="17">
        <f>IF($A92="","",IF(OR(NOT(ISNUMBER(Assumptions!$B$4)),NOT(ISNUMBER(Assumptions!$B$6))),"Check settings",IF($G92="Not Applicable","None scheduled",IF(OR($H92="",$H92="Unassigned"),IF($G92="Received","None scheduled","Assign staff"),IF($J92="",IF($G92="Received","None scheduled","Set follow-up"),IF(NOT(ISNUMBER($J92)),"Check date",IF($J92&lt;Assumptions!$B$4,"Follow-up due",IF($J92&lt;=Assumptions!$B$4+Assumptions!$B$6,"Follow-up soon","Scheduled"))))))))</f>
        <v/>
      </c>
    </row>
    <row r="93" ht="28" customHeight="1">
      <c r="A93" s="13" t="n"/>
      <c r="B93" s="13" t="n"/>
      <c r="C93" s="14" t="n"/>
      <c r="D93" s="13" t="n"/>
      <c r="E93" s="15" t="n"/>
      <c r="F93" s="15" t="n"/>
      <c r="G93" s="14" t="n"/>
      <c r="H93" s="14" t="n"/>
      <c r="I93" s="15" t="n"/>
      <c r="J93" s="15" t="n"/>
      <c r="K93" s="16" t="n"/>
      <c r="L93" s="7">
        <f>IF($A93="","",IF(OR($F93="",NOT(ISNUMBER($F93)),NOT(ISNUMBER(Assumptions!$B$4))),"",$F93-Assumptions!$B$4))</f>
        <v/>
      </c>
      <c r="M93" s="18">
        <f>IF($A93="","",IF(OR(NOT(ISNUMBER(Assumptions!$B$4)),NOT(ISNUMBER(Assumptions!$B$5))),"Check settings",IF($G93="Not Applicable","Not applicable",IF($F93="","No due date",IF(NOT(ISNUMBER($F93)),"Check date",IF($F93&lt;Assumptions!$B$4,"Overdue review",IF($F93&lt;=Assumptions!$B$4+Assumptions!$B$5,"Due soon","Current")))))))</f>
        <v/>
      </c>
      <c r="N93" s="18">
        <f>IF($A93="","",IF(OR(NOT(ISNUMBER(Assumptions!$B$4)),NOT(ISNUMBER(Assumptions!$B$6))),"Check settings",IF($G93="Not Applicable","None scheduled",IF(OR($H93="",$H93="Unassigned"),IF($G93="Received","None scheduled","Assign staff"),IF($J93="",IF($G93="Received","None scheduled","Set follow-up"),IF(NOT(ISNUMBER($J93)),"Check date",IF($J93&lt;Assumptions!$B$4,"Follow-up due",IF($J93&lt;=Assumptions!$B$4+Assumptions!$B$6,"Follow-up soon","Scheduled"))))))))</f>
        <v/>
      </c>
    </row>
    <row r="94" ht="28" customHeight="1">
      <c r="A94" s="13" t="n"/>
      <c r="B94" s="13" t="n"/>
      <c r="C94" s="14" t="n"/>
      <c r="D94" s="13" t="n"/>
      <c r="E94" s="15" t="n"/>
      <c r="F94" s="15" t="n"/>
      <c r="G94" s="14" t="n"/>
      <c r="H94" s="14" t="n"/>
      <c r="I94" s="15" t="n"/>
      <c r="J94" s="15" t="n"/>
      <c r="K94" s="16" t="n"/>
      <c r="L94" s="9">
        <f>IF($A94="","",IF(OR($F94="",NOT(ISNUMBER($F94)),NOT(ISNUMBER(Assumptions!$B$4))),"",$F94-Assumptions!$B$4))</f>
        <v/>
      </c>
      <c r="M94" s="17">
        <f>IF($A94="","",IF(OR(NOT(ISNUMBER(Assumptions!$B$4)),NOT(ISNUMBER(Assumptions!$B$5))),"Check settings",IF($G94="Not Applicable","Not applicable",IF($F94="","No due date",IF(NOT(ISNUMBER($F94)),"Check date",IF($F94&lt;Assumptions!$B$4,"Overdue review",IF($F94&lt;=Assumptions!$B$4+Assumptions!$B$5,"Due soon","Current")))))))</f>
        <v/>
      </c>
      <c r="N94" s="17">
        <f>IF($A94="","",IF(OR(NOT(ISNUMBER(Assumptions!$B$4)),NOT(ISNUMBER(Assumptions!$B$6))),"Check settings",IF($G94="Not Applicable","None scheduled",IF(OR($H94="",$H94="Unassigned"),IF($G94="Received","None scheduled","Assign staff"),IF($J94="",IF($G94="Received","None scheduled","Set follow-up"),IF(NOT(ISNUMBER($J94)),"Check date",IF($J94&lt;Assumptions!$B$4,"Follow-up due",IF($J94&lt;=Assumptions!$B$4+Assumptions!$B$6,"Follow-up soon","Scheduled"))))))))</f>
        <v/>
      </c>
    </row>
    <row r="95" ht="28" customHeight="1">
      <c r="A95" s="13" t="n"/>
      <c r="B95" s="13" t="n"/>
      <c r="C95" s="14" t="n"/>
      <c r="D95" s="13" t="n"/>
      <c r="E95" s="15" t="n"/>
      <c r="F95" s="15" t="n"/>
      <c r="G95" s="14" t="n"/>
      <c r="H95" s="14" t="n"/>
      <c r="I95" s="15" t="n"/>
      <c r="J95" s="15" t="n"/>
      <c r="K95" s="16" t="n"/>
      <c r="L95" s="7">
        <f>IF($A95="","",IF(OR($F95="",NOT(ISNUMBER($F95)),NOT(ISNUMBER(Assumptions!$B$4))),"",$F95-Assumptions!$B$4))</f>
        <v/>
      </c>
      <c r="M95" s="18">
        <f>IF($A95="","",IF(OR(NOT(ISNUMBER(Assumptions!$B$4)),NOT(ISNUMBER(Assumptions!$B$5))),"Check settings",IF($G95="Not Applicable","Not applicable",IF($F95="","No due date",IF(NOT(ISNUMBER($F95)),"Check date",IF($F95&lt;Assumptions!$B$4,"Overdue review",IF($F95&lt;=Assumptions!$B$4+Assumptions!$B$5,"Due soon","Current")))))))</f>
        <v/>
      </c>
      <c r="N95" s="18">
        <f>IF($A95="","",IF(OR(NOT(ISNUMBER(Assumptions!$B$4)),NOT(ISNUMBER(Assumptions!$B$6))),"Check settings",IF($G95="Not Applicable","None scheduled",IF(OR($H95="",$H95="Unassigned"),IF($G95="Received","None scheduled","Assign staff"),IF($J95="",IF($G95="Received","None scheduled","Set follow-up"),IF(NOT(ISNUMBER($J95)),"Check date",IF($J95&lt;Assumptions!$B$4,"Follow-up due",IF($J95&lt;=Assumptions!$B$4+Assumptions!$B$6,"Follow-up soon","Scheduled"))))))))</f>
        <v/>
      </c>
    </row>
    <row r="96" ht="28" customHeight="1">
      <c r="A96" s="13" t="n"/>
      <c r="B96" s="13" t="n"/>
      <c r="C96" s="14" t="n"/>
      <c r="D96" s="13" t="n"/>
      <c r="E96" s="15" t="n"/>
      <c r="F96" s="15" t="n"/>
      <c r="G96" s="14" t="n"/>
      <c r="H96" s="14" t="n"/>
      <c r="I96" s="15" t="n"/>
      <c r="J96" s="15" t="n"/>
      <c r="K96" s="16" t="n"/>
      <c r="L96" s="9">
        <f>IF($A96="","",IF(OR($F96="",NOT(ISNUMBER($F96)),NOT(ISNUMBER(Assumptions!$B$4))),"",$F96-Assumptions!$B$4))</f>
        <v/>
      </c>
      <c r="M96" s="17">
        <f>IF($A96="","",IF(OR(NOT(ISNUMBER(Assumptions!$B$4)),NOT(ISNUMBER(Assumptions!$B$5))),"Check settings",IF($G96="Not Applicable","Not applicable",IF($F96="","No due date",IF(NOT(ISNUMBER($F96)),"Check date",IF($F96&lt;Assumptions!$B$4,"Overdue review",IF($F96&lt;=Assumptions!$B$4+Assumptions!$B$5,"Due soon","Current")))))))</f>
        <v/>
      </c>
      <c r="N96" s="17">
        <f>IF($A96="","",IF(OR(NOT(ISNUMBER(Assumptions!$B$4)),NOT(ISNUMBER(Assumptions!$B$6))),"Check settings",IF($G96="Not Applicable","None scheduled",IF(OR($H96="",$H96="Unassigned"),IF($G96="Received","None scheduled","Assign staff"),IF($J96="",IF($G96="Received","None scheduled","Set follow-up"),IF(NOT(ISNUMBER($J96)),"Check date",IF($J96&lt;Assumptions!$B$4,"Follow-up due",IF($J96&lt;=Assumptions!$B$4+Assumptions!$B$6,"Follow-up soon","Scheduled"))))))))</f>
        <v/>
      </c>
    </row>
    <row r="97" ht="28" customHeight="1">
      <c r="A97" s="13" t="n"/>
      <c r="B97" s="13" t="n"/>
      <c r="C97" s="14" t="n"/>
      <c r="D97" s="13" t="n"/>
      <c r="E97" s="15" t="n"/>
      <c r="F97" s="15" t="n"/>
      <c r="G97" s="14" t="n"/>
      <c r="H97" s="14" t="n"/>
      <c r="I97" s="15" t="n"/>
      <c r="J97" s="15" t="n"/>
      <c r="K97" s="16" t="n"/>
      <c r="L97" s="7">
        <f>IF($A97="","",IF(OR($F97="",NOT(ISNUMBER($F97)),NOT(ISNUMBER(Assumptions!$B$4))),"",$F97-Assumptions!$B$4))</f>
        <v/>
      </c>
      <c r="M97" s="18">
        <f>IF($A97="","",IF(OR(NOT(ISNUMBER(Assumptions!$B$4)),NOT(ISNUMBER(Assumptions!$B$5))),"Check settings",IF($G97="Not Applicable","Not applicable",IF($F97="","No due date",IF(NOT(ISNUMBER($F97)),"Check date",IF($F97&lt;Assumptions!$B$4,"Overdue review",IF($F97&lt;=Assumptions!$B$4+Assumptions!$B$5,"Due soon","Current")))))))</f>
        <v/>
      </c>
      <c r="N97" s="18">
        <f>IF($A97="","",IF(OR(NOT(ISNUMBER(Assumptions!$B$4)),NOT(ISNUMBER(Assumptions!$B$6))),"Check settings",IF($G97="Not Applicable","None scheduled",IF(OR($H97="",$H97="Unassigned"),IF($G97="Received","None scheduled","Assign staff"),IF($J97="",IF($G97="Received","None scheduled","Set follow-up"),IF(NOT(ISNUMBER($J97)),"Check date",IF($J97&lt;Assumptions!$B$4,"Follow-up due",IF($J97&lt;=Assumptions!$B$4+Assumptions!$B$6,"Follow-up soon","Scheduled"))))))))</f>
        <v/>
      </c>
    </row>
    <row r="98" ht="28" customHeight="1">
      <c r="A98" s="13" t="n"/>
      <c r="B98" s="13" t="n"/>
      <c r="C98" s="14" t="n"/>
      <c r="D98" s="13" t="n"/>
      <c r="E98" s="15" t="n"/>
      <c r="F98" s="15" t="n"/>
      <c r="G98" s="14" t="n"/>
      <c r="H98" s="14" t="n"/>
      <c r="I98" s="15" t="n"/>
      <c r="J98" s="15" t="n"/>
      <c r="K98" s="16" t="n"/>
      <c r="L98" s="9">
        <f>IF($A98="","",IF(OR($F98="",NOT(ISNUMBER($F98)),NOT(ISNUMBER(Assumptions!$B$4))),"",$F98-Assumptions!$B$4))</f>
        <v/>
      </c>
      <c r="M98" s="17">
        <f>IF($A98="","",IF(OR(NOT(ISNUMBER(Assumptions!$B$4)),NOT(ISNUMBER(Assumptions!$B$5))),"Check settings",IF($G98="Not Applicable","Not applicable",IF($F98="","No due date",IF(NOT(ISNUMBER($F98)),"Check date",IF($F98&lt;Assumptions!$B$4,"Overdue review",IF($F98&lt;=Assumptions!$B$4+Assumptions!$B$5,"Due soon","Current")))))))</f>
        <v/>
      </c>
      <c r="N98" s="17">
        <f>IF($A98="","",IF(OR(NOT(ISNUMBER(Assumptions!$B$4)),NOT(ISNUMBER(Assumptions!$B$6))),"Check settings",IF($G98="Not Applicable","None scheduled",IF(OR($H98="",$H98="Unassigned"),IF($G98="Received","None scheduled","Assign staff"),IF($J98="",IF($G98="Received","None scheduled","Set follow-up"),IF(NOT(ISNUMBER($J98)),"Check date",IF($J98&lt;Assumptions!$B$4,"Follow-up due",IF($J98&lt;=Assumptions!$B$4+Assumptions!$B$6,"Follow-up soon","Scheduled"))))))))</f>
        <v/>
      </c>
    </row>
    <row r="99" ht="28" customHeight="1">
      <c r="A99" s="13" t="n"/>
      <c r="B99" s="13" t="n"/>
      <c r="C99" s="14" t="n"/>
      <c r="D99" s="13" t="n"/>
      <c r="E99" s="15" t="n"/>
      <c r="F99" s="15" t="n"/>
      <c r="G99" s="14" t="n"/>
      <c r="H99" s="14" t="n"/>
      <c r="I99" s="15" t="n"/>
      <c r="J99" s="15" t="n"/>
      <c r="K99" s="16" t="n"/>
      <c r="L99" s="7">
        <f>IF($A99="","",IF(OR($F99="",NOT(ISNUMBER($F99)),NOT(ISNUMBER(Assumptions!$B$4))),"",$F99-Assumptions!$B$4))</f>
        <v/>
      </c>
      <c r="M99" s="18">
        <f>IF($A99="","",IF(OR(NOT(ISNUMBER(Assumptions!$B$4)),NOT(ISNUMBER(Assumptions!$B$5))),"Check settings",IF($G99="Not Applicable","Not applicable",IF($F99="","No due date",IF(NOT(ISNUMBER($F99)),"Check date",IF($F99&lt;Assumptions!$B$4,"Overdue review",IF($F99&lt;=Assumptions!$B$4+Assumptions!$B$5,"Due soon","Current")))))))</f>
        <v/>
      </c>
      <c r="N99" s="18">
        <f>IF($A99="","",IF(OR(NOT(ISNUMBER(Assumptions!$B$4)),NOT(ISNUMBER(Assumptions!$B$6))),"Check settings",IF($G99="Not Applicable","None scheduled",IF(OR($H99="",$H99="Unassigned"),IF($G99="Received","None scheduled","Assign staff"),IF($J99="",IF($G99="Received","None scheduled","Set follow-up"),IF(NOT(ISNUMBER($J99)),"Check date",IF($J99&lt;Assumptions!$B$4,"Follow-up due",IF($J99&lt;=Assumptions!$B$4+Assumptions!$B$6,"Follow-up soon","Scheduled"))))))))</f>
        <v/>
      </c>
    </row>
    <row r="100" ht="28" customHeight="1">
      <c r="A100" s="13" t="n"/>
      <c r="B100" s="13" t="n"/>
      <c r="C100" s="14" t="n"/>
      <c r="D100" s="13" t="n"/>
      <c r="E100" s="15" t="n"/>
      <c r="F100" s="15" t="n"/>
      <c r="G100" s="14" t="n"/>
      <c r="H100" s="14" t="n"/>
      <c r="I100" s="15" t="n"/>
      <c r="J100" s="15" t="n"/>
      <c r="K100" s="16" t="n"/>
      <c r="L100" s="9">
        <f>IF($A100="","",IF(OR($F100="",NOT(ISNUMBER($F100)),NOT(ISNUMBER(Assumptions!$B$4))),"",$F100-Assumptions!$B$4))</f>
        <v/>
      </c>
      <c r="M100" s="17">
        <f>IF($A100="","",IF(OR(NOT(ISNUMBER(Assumptions!$B$4)),NOT(ISNUMBER(Assumptions!$B$5))),"Check settings",IF($G100="Not Applicable","Not applicable",IF($F100="","No due date",IF(NOT(ISNUMBER($F100)),"Check date",IF($F100&lt;Assumptions!$B$4,"Overdue review",IF($F100&lt;=Assumptions!$B$4+Assumptions!$B$5,"Due soon","Current")))))))</f>
        <v/>
      </c>
      <c r="N100" s="17">
        <f>IF($A100="","",IF(OR(NOT(ISNUMBER(Assumptions!$B$4)),NOT(ISNUMBER(Assumptions!$B$6))),"Check settings",IF($G100="Not Applicable","None scheduled",IF(OR($H100="",$H100="Unassigned"),IF($G100="Received","None scheduled","Assign staff"),IF($J100="",IF($G100="Received","None scheduled","Set follow-up"),IF(NOT(ISNUMBER($J100)),"Check date",IF($J100&lt;Assumptions!$B$4,"Follow-up due",IF($J100&lt;=Assumptions!$B$4+Assumptions!$B$6,"Follow-up soon","Scheduled"))))))))</f>
        <v/>
      </c>
    </row>
    <row r="101" ht="28" customHeight="1">
      <c r="A101" s="13" t="n"/>
      <c r="B101" s="13" t="n"/>
      <c r="C101" s="14" t="n"/>
      <c r="D101" s="13" t="n"/>
      <c r="E101" s="15" t="n"/>
      <c r="F101" s="15" t="n"/>
      <c r="G101" s="14" t="n"/>
      <c r="H101" s="14" t="n"/>
      <c r="I101" s="15" t="n"/>
      <c r="J101" s="15" t="n"/>
      <c r="K101" s="16" t="n"/>
      <c r="L101" s="7">
        <f>IF($A101="","",IF(OR($F101="",NOT(ISNUMBER($F101)),NOT(ISNUMBER(Assumptions!$B$4))),"",$F101-Assumptions!$B$4))</f>
        <v/>
      </c>
      <c r="M101" s="18">
        <f>IF($A101="","",IF(OR(NOT(ISNUMBER(Assumptions!$B$4)),NOT(ISNUMBER(Assumptions!$B$5))),"Check settings",IF($G101="Not Applicable","Not applicable",IF($F101="","No due date",IF(NOT(ISNUMBER($F101)),"Check date",IF($F101&lt;Assumptions!$B$4,"Overdue review",IF($F101&lt;=Assumptions!$B$4+Assumptions!$B$5,"Due soon","Current")))))))</f>
        <v/>
      </c>
      <c r="N101" s="18">
        <f>IF($A101="","",IF(OR(NOT(ISNUMBER(Assumptions!$B$4)),NOT(ISNUMBER(Assumptions!$B$6))),"Check settings",IF($G101="Not Applicable","None scheduled",IF(OR($H101="",$H101="Unassigned"),IF($G101="Received","None scheduled","Assign staff"),IF($J101="",IF($G101="Received","None scheduled","Set follow-up"),IF(NOT(ISNUMBER($J101)),"Check date",IF($J101&lt;Assumptions!$B$4,"Follow-up due",IF($J101&lt;=Assumptions!$B$4+Assumptions!$B$6,"Follow-up soon","Scheduled"))))))))</f>
        <v/>
      </c>
    </row>
    <row r="102" ht="28" customHeight="1">
      <c r="A102" s="13" t="n"/>
      <c r="B102" s="13" t="n"/>
      <c r="C102" s="14" t="n"/>
      <c r="D102" s="13" t="n"/>
      <c r="E102" s="15" t="n"/>
      <c r="F102" s="15" t="n"/>
      <c r="G102" s="14" t="n"/>
      <c r="H102" s="14" t="n"/>
      <c r="I102" s="15" t="n"/>
      <c r="J102" s="15" t="n"/>
      <c r="K102" s="16" t="n"/>
      <c r="L102" s="9">
        <f>IF($A102="","",IF(OR($F102="",NOT(ISNUMBER($F102)),NOT(ISNUMBER(Assumptions!$B$4))),"",$F102-Assumptions!$B$4))</f>
        <v/>
      </c>
      <c r="M102" s="17">
        <f>IF($A102="","",IF(OR(NOT(ISNUMBER(Assumptions!$B$4)),NOT(ISNUMBER(Assumptions!$B$5))),"Check settings",IF($G102="Not Applicable","Not applicable",IF($F102="","No due date",IF(NOT(ISNUMBER($F102)),"Check date",IF($F102&lt;Assumptions!$B$4,"Overdue review",IF($F102&lt;=Assumptions!$B$4+Assumptions!$B$5,"Due soon","Current")))))))</f>
        <v/>
      </c>
      <c r="N102" s="17">
        <f>IF($A102="","",IF(OR(NOT(ISNUMBER(Assumptions!$B$4)),NOT(ISNUMBER(Assumptions!$B$6))),"Check settings",IF($G102="Not Applicable","None scheduled",IF(OR($H102="",$H102="Unassigned"),IF($G102="Received","None scheduled","Assign staff"),IF($J102="",IF($G102="Received","None scheduled","Set follow-up"),IF(NOT(ISNUMBER($J102)),"Check date",IF($J102&lt;Assumptions!$B$4,"Follow-up due",IF($J102&lt;=Assumptions!$B$4+Assumptions!$B$6,"Follow-up soon","Scheduled"))))))))</f>
        <v/>
      </c>
    </row>
    <row r="103" ht="28" customHeight="1">
      <c r="A103" s="13" t="n"/>
      <c r="B103" s="13" t="n"/>
      <c r="C103" s="14" t="n"/>
      <c r="D103" s="13" t="n"/>
      <c r="E103" s="15" t="n"/>
      <c r="F103" s="15" t="n"/>
      <c r="G103" s="14" t="n"/>
      <c r="H103" s="14" t="n"/>
      <c r="I103" s="15" t="n"/>
      <c r="J103" s="15" t="n"/>
      <c r="K103" s="16" t="n"/>
      <c r="L103" s="7">
        <f>IF($A103="","",IF(OR($F103="",NOT(ISNUMBER($F103)),NOT(ISNUMBER(Assumptions!$B$4))),"",$F103-Assumptions!$B$4))</f>
        <v/>
      </c>
      <c r="M103" s="18">
        <f>IF($A103="","",IF(OR(NOT(ISNUMBER(Assumptions!$B$4)),NOT(ISNUMBER(Assumptions!$B$5))),"Check settings",IF($G103="Not Applicable","Not applicable",IF($F103="","No due date",IF(NOT(ISNUMBER($F103)),"Check date",IF($F103&lt;Assumptions!$B$4,"Overdue review",IF($F103&lt;=Assumptions!$B$4+Assumptions!$B$5,"Due soon","Current")))))))</f>
        <v/>
      </c>
      <c r="N103" s="18">
        <f>IF($A103="","",IF(OR(NOT(ISNUMBER(Assumptions!$B$4)),NOT(ISNUMBER(Assumptions!$B$6))),"Check settings",IF($G103="Not Applicable","None scheduled",IF(OR($H103="",$H103="Unassigned"),IF($G103="Received","None scheduled","Assign staff"),IF($J103="",IF($G103="Received","None scheduled","Set follow-up"),IF(NOT(ISNUMBER($J103)),"Check date",IF($J103&lt;Assumptions!$B$4,"Follow-up due",IF($J103&lt;=Assumptions!$B$4+Assumptions!$B$6,"Follow-up soon","Scheduled"))))))))</f>
        <v/>
      </c>
    </row>
  </sheetData>
  <autoFilter ref="A3:N103"/>
  <conditionalFormatting sqref="A4:A103">
    <cfRule type="expression" priority="1" dxfId="0">
      <formula>AND($A4&lt;&gt;"",COUNTIF($A$4:$A$103,$A4)&gt;1)</formula>
    </cfRule>
  </conditionalFormatting>
  <conditionalFormatting sqref="G4:G103">
    <cfRule type="expression" priority="2" dxfId="1">
      <formula>$G4="Received"</formula>
    </cfRule>
  </conditionalFormatting>
  <conditionalFormatting sqref="M4:M103">
    <cfRule type="expression" priority="3" dxfId="0">
      <formula>$M4="Overdue review"</formula>
    </cfRule>
    <cfRule type="expression" priority="4" dxfId="2">
      <formula>$M4="Due soon"</formula>
    </cfRule>
    <cfRule type="expression" priority="5" dxfId="1">
      <formula>$M4="Current"</formula>
    </cfRule>
    <cfRule type="expression" priority="6" dxfId="2">
      <formula>OR($M4="No due date",$M4="Check date",$M4="Check settings")</formula>
    </cfRule>
  </conditionalFormatting>
  <conditionalFormatting sqref="N4:N103">
    <cfRule type="expression" priority="7" dxfId="0">
      <formula>OR($N4="Follow-up due",$N4="Assign staff")</formula>
    </cfRule>
    <cfRule type="expression" priority="8" dxfId="2">
      <formula>OR($N4="Follow-up soon",$N4="Set follow-up",$N4="Check date",$N4="Check settings")</formula>
    </cfRule>
    <cfRule type="expression" priority="9" dxfId="1">
      <formula>$N4="Scheduled"</formula>
    </cfRule>
  </conditionalFormatting>
  <dataValidations count="5">
    <dataValidation sqref="C4:C103" showDropDown="0" showInputMessage="1" showErrorMessage="1" allowBlank="0" errorTitle="Choose a listed room" error="Select a room from Assumptions or edit that list first." promptTitle="Room selection" prompt="Choose the current room assignment." type="list">
      <formula1>INDIRECT("'Assumptions'!$D$4:$D$9")</formula1>
    </dataValidation>
    <dataValidation sqref="D4:D103" showDropDown="0" showInputMessage="1" showErrorMessage="1" allowBlank="0" errorTitle="Choose a listed form type" error="Select a form type from Assumptions or edit that list first." promptTitle="Form type" prompt="Choose the administrative form category." type="list">
      <formula1>INDIRECT("'Assumptions'!$F$4:$F$9")</formula1>
    </dataValidation>
    <dataValidation sqref="G4:G103" showDropDown="0" showInputMessage="1" showErrorMessage="1" allowBlank="0" errorTitle="Choose a listed status" error="Select a receipt status from the Assumptions list." promptTitle="Receipt status" prompt="Record the center's current administrative status." type="list">
      <formula1>INDIRECT("'Assumptions'!$H$4:$H$8")</formula1>
    </dataValidation>
    <dataValidation sqref="H4:H103" showDropDown="0" showInputMessage="1" showErrorMessage="1" allowBlank="0" errorTitle="Choose a listed staff assignment" error="Select a staff assignment from Assumptions or edit that list." promptTitle="Responsible staff" prompt="Choose the person responsible for administrative follow-up." type="list">
      <formula1>INDIRECT("'Assumptions'!$J$4:$J$8")</formula1>
    </dataValidation>
    <dataValidation sqref="E4:F103 I4:J103" showDropDown="0" showInputMessage="1" showErrorMessage="1" allowBlank="0" errorTitle="Check the date" error="Enter a date within the editable date limits on Assumptions." promptTitle="Date entry" prompt="Use a valid date in MM/DD/YYYY format." type="date" operator="between">
      <formula1>INDIRECT("'Assumptions'!$B$7")</formula1>
      <formula2>INDIRECT("'Assumptions'!$B$8")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23" customWidth="1" min="4" max="4"/>
    <col width="3" customWidth="1" min="5" max="5"/>
    <col width="31" customWidth="1" min="6" max="6"/>
    <col width="3" customWidth="1" min="7" max="7"/>
    <col width="24" customWidth="1" min="8" max="8"/>
    <col width="3" customWidth="1" min="9" max="9"/>
    <col width="25" customWidth="1" min="10" max="10"/>
  </cols>
  <sheetData>
    <row r="1" ht="27" customHeight="1">
      <c r="A1" s="1" t="inlineStr">
        <is>
          <t>Editable Assumptions and Lists</t>
        </is>
      </c>
      <c r="B1" s="11" t="n"/>
      <c r="C1" s="11" t="n"/>
      <c r="D1" s="11" t="n"/>
      <c r="E1" s="11" t="n"/>
      <c r="F1" s="11" t="n"/>
      <c r="G1" s="11" t="n"/>
      <c r="H1" s="11" t="n"/>
      <c r="I1" s="11" t="n"/>
      <c r="J1" s="11" t="n"/>
    </row>
    <row r="2" ht="22" customHeight="1">
      <c r="A2" s="2" t="inlineStr">
        <is>
          <t>Edit highlighted settings and list choices to match the center's own process.</t>
        </is>
      </c>
    </row>
    <row r="3" ht="34" customHeight="1">
      <c r="A3" s="3" t="inlineStr">
        <is>
          <t>Planning Setting</t>
        </is>
      </c>
      <c r="B3" s="3" t="inlineStr">
        <is>
          <t>Editable Value</t>
        </is>
      </c>
      <c r="D3" s="3" t="inlineStr">
        <is>
          <t>Room Choices</t>
        </is>
      </c>
      <c r="F3" s="3" t="inlineStr">
        <is>
          <t>Form Type Choices</t>
        </is>
      </c>
      <c r="H3" s="3" t="inlineStr">
        <is>
          <t>Receipt Status Choices</t>
        </is>
      </c>
      <c r="J3" s="3" t="inlineStr">
        <is>
          <t>Responsible Staff Choices</t>
        </is>
      </c>
    </row>
    <row r="4">
      <c r="A4" s="10" t="inlineStr">
        <is>
          <t>As-of date</t>
        </is>
      </c>
      <c r="B4" s="15" t="n">
        <v>46274</v>
      </c>
      <c r="D4" s="16" t="inlineStr">
        <is>
          <t>Sunrise Room</t>
        </is>
      </c>
      <c r="F4" s="16" t="inlineStr">
        <is>
          <t>General Health Form</t>
        </is>
      </c>
      <c r="H4" s="16" t="inlineStr">
        <is>
          <t>Received</t>
        </is>
      </c>
      <c r="J4" s="16" t="inlineStr">
        <is>
          <t>Fictional Staff A</t>
        </is>
      </c>
    </row>
    <row r="5">
      <c r="A5" s="6" t="inlineStr">
        <is>
          <t>Review due-soon window (days)</t>
        </is>
      </c>
      <c r="B5" s="19" t="n">
        <v>30</v>
      </c>
      <c r="D5" s="16" t="inlineStr">
        <is>
          <t>Garden Room</t>
        </is>
      </c>
      <c r="F5" s="16" t="inlineStr">
        <is>
          <t>Physical Examination Form</t>
        </is>
      </c>
      <c r="H5" s="16" t="inlineStr">
        <is>
          <t>Pending</t>
        </is>
      </c>
      <c r="J5" s="16" t="inlineStr">
        <is>
          <t>Fictional Staff B</t>
        </is>
      </c>
    </row>
    <row r="6">
      <c r="A6" s="10" t="inlineStr">
        <is>
          <t>Follow-up due-soon window (days)</t>
        </is>
      </c>
      <c r="B6" s="19" t="n">
        <v>7</v>
      </c>
      <c r="D6" s="16" t="inlineStr">
        <is>
          <t>Harbor Room</t>
        </is>
      </c>
      <c r="F6" s="16" t="inlineStr">
        <is>
          <t>Immunization Record</t>
        </is>
      </c>
      <c r="H6" s="16" t="inlineStr">
        <is>
          <t>Returned for Update</t>
        </is>
      </c>
      <c r="J6" s="16" t="inlineStr">
        <is>
          <t>Fictional Staff C</t>
        </is>
      </c>
    </row>
    <row r="7">
      <c r="A7" s="6" t="inlineStr">
        <is>
          <t>Earliest accepted date</t>
        </is>
      </c>
      <c r="B7" s="15" t="n">
        <v>38974</v>
      </c>
      <c r="D7" s="16" t="inlineStr">
        <is>
          <t>Maple Room</t>
        </is>
      </c>
      <c r="F7" s="16" t="inlineStr">
        <is>
          <t>Allergy Information Form</t>
        </is>
      </c>
      <c r="H7" s="16" t="inlineStr">
        <is>
          <t>Not Requested</t>
        </is>
      </c>
      <c r="J7" s="16" t="inlineStr">
        <is>
          <t>Fictional Staff D</t>
        </is>
      </c>
    </row>
    <row r="8">
      <c r="A8" s="10" t="inlineStr">
        <is>
          <t>Latest accepted date</t>
        </is>
      </c>
      <c r="B8" s="15" t="n">
        <v>53574</v>
      </c>
      <c r="D8" s="16" t="inlineStr">
        <is>
          <t>Meadow Room</t>
        </is>
      </c>
      <c r="F8" s="16" t="inlineStr">
        <is>
          <t>Medication Authorization Form</t>
        </is>
      </c>
      <c r="H8" s="16" t="inlineStr">
        <is>
          <t>Not Applicable</t>
        </is>
      </c>
      <c r="J8" s="16" t="inlineStr">
        <is>
          <t>Unassigned</t>
        </is>
      </c>
    </row>
    <row r="9">
      <c r="D9" s="16" t="inlineStr">
        <is>
          <t>School-Age Room</t>
        </is>
      </c>
      <c r="F9" s="16" t="inlineStr">
        <is>
          <t>Other Health Form</t>
        </is>
      </c>
    </row>
    <row r="10"/>
    <row r="11" ht="34" customHeight="1">
      <c r="A11" s="20" t="inlineStr">
        <is>
          <t>Planning windows and dates are center-selected administrative assumptions. Confirm requirements against current source documents and center policy.</t>
        </is>
      </c>
    </row>
    <row r="12" ht="34" customHeight="1">
      <c r="A12" s="20" t="inlineStr">
        <is>
          <t>Guardian-supplied allergy, medication, immunization, and health records are administrative inputs only; this workbook does not provide medical guidance.</t>
        </is>
      </c>
    </row>
  </sheetData>
  <dataValidations count="1">
    <dataValidation sqref="B5:B6" showDropDown="0" showInputMessage="1" showErrorMessage="1" allowBlank="0" errorTitle="Check the planning window" error="Enter a whole number from 0 through 365." promptTitle="Planning window" prompt="Enter the center-selected number of calendar days." type="whole" operator="between">
      <formula1>0</formula1>
      <formula2>365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Childcare Health Form Renewal Tracker</dc:title>
  <dc:subject xmlns:dc="http://purl.org/dc/elements/1.1/">Administrative health-form renewal review tracker</dc:subject>
  <dcterms:created xmlns:dcterms="http://purl.org/dc/terms/" xmlns:xsi="http://www.w3.org/2001/XMLSchema-instance" xsi:type="dcterms:W3CDTF">2026-09-09T22:30:32Z</dcterms:created>
  <dcterms:modified xmlns:dcterms="http://purl.org/dc/terms/" xmlns:xsi="http://www.w3.org/2001/XMLSchema-instance" xsi:type="dcterms:W3CDTF">2026-09-09T22:30:32+00:00Z</dcterms:modified>
</cp:coreProperties>
</file>