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ickup List" sheetId="2" state="visible" r:id="rId2"/>
    <sheet xmlns:r="http://schemas.openxmlformats.org/officeDocument/2006/relationships" name="Lists &amp; Settings" sheetId="3" state="visible" r:id="rId3"/>
  </sheets>
  <definedNames>
    <definedName name="_xlnm._FilterDatabase" localSheetId="1" hidden="1">'Pickup List'!$A$1:$N$101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b val="1"/>
      <color rgb="001F2933"/>
      <sz val="10"/>
    </font>
    <font>
      <name val="Calibri"/>
      <i val="1"/>
      <color rgb="00183B4E"/>
      <sz val="10"/>
    </font>
    <font>
      <name val="Calibri"/>
      <color rgb="001F2933"/>
      <sz val="10"/>
    </font>
    <font>
      <name val="Calibri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E7ECEA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FFFFFF"/>
      </patternFill>
    </fill>
    <fill>
      <patternFill patternType="solid">
        <fgColor rgb="00B84A3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 style="medium">
        <color rgb="00183B4E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top" wrapText="1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2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top"/>
    </xf>
    <xf numFmtId="0" fontId="5" fillId="6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center" vertical="center"/>
    </xf>
    <xf numFmtId="164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/>
    </xf>
    <xf numFmtId="0" fontId="5" fillId="7" borderId="1" applyAlignment="1" pivotButton="0" quotePrefix="0" xfId="0">
      <alignment horizontal="left" vertical="top" wrapText="1"/>
    </xf>
    <xf numFmtId="164" fontId="5" fillId="7" borderId="1" applyAlignment="1" pivotButton="0" quotePrefix="0" xfId="0">
      <alignment horizontal="center" vertical="center"/>
    </xf>
    <xf numFmtId="0" fontId="6" fillId="8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5" fillId="5" borderId="2" applyAlignment="1" pivotButton="0" quotePrefix="0" xfId="0">
      <alignment horizontal="left" vertical="top"/>
    </xf>
    <xf numFmtId="0" fontId="5" fillId="5" borderId="2" applyAlignment="1" pivotButton="0" quotePrefix="0" xfId="0">
      <alignment horizontal="left" vertical="top" wrapText="1"/>
    </xf>
    <xf numFmtId="164" fontId="5" fillId="5" borderId="2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top" wrapText="1"/>
    </xf>
    <xf numFmtId="164" fontId="3" fillId="5" borderId="2" applyAlignment="1" pivotButton="0" quotePrefix="0" xfId="0">
      <alignment horizontal="center" vertical="center"/>
    </xf>
    <xf numFmtId="0" fontId="3" fillId="5" borderId="2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B84A3A"/>
        <sz val="10"/>
      </font>
      <fill>
        <patternFill patternType="solid">
          <fgColor rgb="00FCE8E6"/>
        </patternFill>
      </fill>
    </dxf>
    <dxf>
      <font>
        <name val="Calibri"/>
        <b val="1"/>
        <color rgb="008A5A00"/>
        <sz val="10"/>
      </font>
      <fill>
        <patternFill patternType="solid">
          <fgColor rgb="00FCE8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6" customWidth="1" min="2" max="2"/>
  </cols>
  <sheetData>
    <row r="1" ht="28" customHeight="1">
      <c r="A1" s="1" t="inlineStr">
        <is>
          <t>Review Summary</t>
        </is>
      </c>
      <c r="B1" s="27" t="n"/>
    </row>
    <row r="2">
      <c r="A2" s="2" t="inlineStr">
        <is>
          <t>Reference Date</t>
        </is>
      </c>
      <c r="B2" s="3">
        <f>'Lists &amp; Settings'!$E$2</f>
        <v/>
      </c>
    </row>
    <row r="3">
      <c r="A3" s="2" t="inlineStr">
        <is>
          <t>Reminder Settings Check</t>
        </is>
      </c>
      <c r="B3" s="4">
        <f>'Lists &amp; Settings'!$E$5</f>
        <v/>
      </c>
    </row>
    <row r="4">
      <c r="A4" s="2" t="inlineStr">
        <is>
          <t>Rows With Record ID</t>
        </is>
      </c>
      <c r="B4" s="4">
        <f>COUNTIF('Pickup List'!$A$2:$A$101,"?*")</f>
        <v/>
      </c>
    </row>
    <row r="5">
      <c r="A5" s="2" t="inlineStr">
        <is>
          <t>Authorized — Verify Identity</t>
        </is>
      </c>
      <c r="B5" s="4">
        <f>COUNTIF('Pickup List'!$M$2:$M$101,"Authorized — Verify Identity")</f>
        <v/>
      </c>
    </row>
    <row r="6">
      <c r="A6" s="2" t="inlineStr">
        <is>
          <t>Do Not Release indicators</t>
        </is>
      </c>
      <c r="B6" s="4">
        <f>COUNTIF('Pickup List'!$M$2:$M$101,"*Do Not Release")</f>
        <v/>
      </c>
    </row>
    <row r="7">
      <c r="A7" s="2" t="inlineStr">
        <is>
          <t>Incomplete — Do Not Use</t>
        </is>
      </c>
      <c r="B7" s="4">
        <f>COUNTIF('Pickup List'!$M$2:$M$101,"Incomplete — Do Not Use")</f>
        <v/>
      </c>
    </row>
    <row r="8">
      <c r="A8" s="2" t="inlineStr">
        <is>
          <t>Review Overdue</t>
        </is>
      </c>
      <c r="B8" s="4">
        <f>COUNTIF('Pickup List'!$N$2:$N$101,"Review Overdue")</f>
        <v/>
      </c>
    </row>
    <row r="9">
      <c r="A9" s="2" t="inlineStr">
        <is>
          <t>Review Due Soon</t>
        </is>
      </c>
      <c r="B9" s="4">
        <f>COUNTIF('Pickup List'!$N$2:$N$101,"Review Due Soon")</f>
        <v/>
      </c>
    </row>
    <row r="10"/>
    <row r="11" ht="58" customHeight="1">
      <c r="A11" s="5" t="inlineStr">
        <is>
          <t>Filter the Pickup List by Child Record ID or Child Display Name before reviewing a pickup person. Summary counts do not authorize release.</t>
        </is>
      </c>
    </row>
    <row r="12"/>
    <row r="13" ht="72" customHeight="1">
      <c r="A13" s="6" t="inlineStr">
        <is>
          <t>This is an internal administrative review panel, not a person-level release decision screen, official authorization form, custody determination, emergency contact roster, attendance log, or live pickup log.</t>
        </is>
      </c>
    </row>
  </sheetData>
  <mergeCells count="1">
    <mergeCell ref="A1:B1"/>
  </mergeCells>
  <conditionalFormatting sqref="B3">
    <cfRule type="expression" priority="1" dxfId="0">
      <formula>$B$3="OK"</formula>
    </cfRule>
    <cfRule type="expression" priority="2" dxfId="1">
      <formula>$B$3="Fix Reminder Settings"</formula>
    </cfRule>
  </conditionalFormatting>
  <conditionalFormatting sqref="B6:B8">
    <cfRule type="expression" priority="3" dxfId="1">
      <formula>B6&gt;0</formula>
    </cfRule>
  </conditionalFormatting>
  <conditionalFormatting sqref="B9">
    <cfRule type="expression" priority="4" dxfId="2">
      <formula>B9&gt;0</formula>
    </cfRule>
  </conditionalFormatting>
  <pageMargins left="0.25" right="0.25" top="0.5" bottom="0.5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101"/>
  <sheetViews>
    <sheetView showGridLines="0" zoomScale="7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0" customWidth="1" min="3" max="3"/>
    <col width="22" customWidth="1" min="4" max="4"/>
    <col width="18" customWidth="1" min="5" max="5"/>
    <col width="52" customWidth="1" min="6" max="6"/>
    <col width="20" customWidth="1" min="7" max="7"/>
    <col width="15" customWidth="1" min="8" max="8"/>
    <col width="15" customWidth="1" min="9" max="9"/>
    <col width="18" customWidth="1" min="10" max="10"/>
    <col width="17" customWidth="1" min="11" max="11"/>
    <col width="27" customWidth="1" min="12" max="12"/>
    <col width="36" customWidth="1" min="13" max="13"/>
    <col width="19" customWidth="1" min="14" max="14"/>
    <col width="2" customWidth="1" min="15" max="15"/>
    <col width="62" customWidth="1" min="16" max="16"/>
  </cols>
  <sheetData>
    <row r="1" ht="42" customHeight="1">
      <c r="A1" s="7" t="inlineStr">
        <is>
          <t>Pickup Record ID</t>
        </is>
      </c>
      <c r="B1" s="7" t="inlineStr">
        <is>
          <t>Child Record ID</t>
        </is>
      </c>
      <c r="C1" s="7" t="inlineStr">
        <is>
          <t>Child Display Name</t>
        </is>
      </c>
      <c r="D1" s="7" t="inlineStr">
        <is>
          <t>Pickup Person Name</t>
        </is>
      </c>
      <c r="E1" s="7" t="inlineStr">
        <is>
          <t>Relationship</t>
        </is>
      </c>
      <c r="F1" s="7" t="inlineStr">
        <is>
          <t>Verification Note</t>
        </is>
      </c>
      <c r="G1" s="7" t="inlineStr">
        <is>
          <t>Authorization Status</t>
        </is>
      </c>
      <c r="H1" s="7" t="inlineStr">
        <is>
          <t>Effective Date</t>
        </is>
      </c>
      <c r="I1" s="7" t="inlineStr">
        <is>
          <t>End Date</t>
        </is>
      </c>
      <c r="J1" s="7" t="inlineStr">
        <is>
          <t>Last Reviewed Date</t>
        </is>
      </c>
      <c r="K1" s="8" t="inlineStr">
        <is>
          <t>Review Due Date</t>
        </is>
      </c>
      <c r="L1" s="8" t="inlineStr">
        <is>
          <t>Data Check</t>
        </is>
      </c>
      <c r="M1" s="8" t="inlineStr">
        <is>
          <t>Pickup Indicator</t>
        </is>
      </c>
      <c r="N1" s="8" t="inlineStr">
        <is>
          <t>Review Alert</t>
        </is>
      </c>
      <c r="P1" s="7" t="inlineStr">
        <is>
          <t>Important Administrative Notes</t>
        </is>
      </c>
    </row>
    <row r="2" ht="62" customHeight="1">
      <c r="A2" s="9" t="inlineStr">
        <is>
          <t>DEMO-PU-001</t>
        </is>
      </c>
      <c r="B2" s="9" t="inlineStr">
        <is>
          <t>DEMO-CH-01</t>
        </is>
      </c>
      <c r="C2" s="9" t="inlineStr">
        <is>
          <t>Avery Sample</t>
        </is>
      </c>
      <c r="D2" s="9" t="inlineStr">
        <is>
          <t>Jordan Example</t>
        </is>
      </c>
      <c r="E2" s="9" t="inlineStr">
        <is>
          <t>Parent/Guardian</t>
        </is>
      </c>
      <c r="F2" s="10" t="inlineStr">
        <is>
          <t>Photo ID name matched during enrollment; no ID number stored.</t>
        </is>
      </c>
      <c r="G2" s="10" t="inlineStr">
        <is>
          <t>Authorized</t>
        </is>
      </c>
      <c r="H2" s="11" t="n">
        <v>46249</v>
      </c>
      <c r="I2" s="11" t="n"/>
      <c r="J2" s="11" t="n">
        <v>46249</v>
      </c>
      <c r="K2" s="12">
        <f>IF(COUNTA($A2:$J2)=0,"",IF($J2="","",IFERROR($J2+'Lists &amp; Settings'!$E$3,"")))</f>
        <v/>
      </c>
      <c r="L2" s="13">
        <f>IF(COUNTA($A2:$J2)=0,"",IF('Lists &amp; Settings'!$E$5&lt;&gt;"OK","Settings Error",IF(OR($A2="",$B2="",$C2="",$D2="",$E2="",$F2="",$G2="",$H2="",$J2=""),"Missing Required Entry",IF(COUNTIF($A$2:$A$101,$A2)&gt;1,"Duplicate Record ID",IF(COUNTIF('Lists &amp; Settings'!$A$2:$A$6,$E2)=0,"Invalid Relationship",IF(COUNTIF('Lists &amp; Settings'!$B$2:$B$4,$G2)=0,"Invalid Status",IF(OR(NOT(ISNUMBER($H2)),NOT(ISNUMBER($J2)),AND($I2&lt;&gt;"",NOT(ISNUMBER($I2)))),"Invalid Date",IF(AND($I2&lt;&gt;"",$I2&lt;$H2),"End Before Effective Date",IF($J2&gt;'Lists &amp; Settings'!$E$2,"Review Date After Reference Date","OK")))))))))</f>
        <v/>
      </c>
      <c r="M2" s="13">
        <f>IF(COUNTA($A2:$J2)=0,"",IF($L2&lt;&gt;"OK","Incomplete — Do Not Use",IF($G2="Pending Review","Pending Review — Do Not Release",IF($G2="Not Authorized","Not Authorized — Do Not Release",IF('Lists &amp; Settings'!$E$2&lt;$H2,"Not Yet Effective — Do Not Release",IF(AND($I2&lt;&gt;"",'Lists &amp; Settings'!$E$2&gt;$I2),"Expired — Do Not Release","Authorized — Verify Identity"))))))</f>
        <v/>
      </c>
      <c r="N2" s="13">
        <f>IF(COUNTA($A2:$J2)=0,"",IF($L2&lt;&gt;"OK","Fix Record",IF($K2="","",IF($K2&lt;'Lists &amp; Settings'!$E$2,"Review Overdue",IF($K2&lt;='Lists &amp; Settings'!$E$2+'Lists &amp; Settings'!$E$4,"Review Due Soon","Current")))))</f>
        <v/>
      </c>
      <c r="P2" s="5" t="inlineStr">
        <is>
          <t>Rows 2–11 contain fictional demonstration data. Replace them before operational use. Do not enter ID numbers or attach ID images.</t>
        </is>
      </c>
    </row>
    <row r="3" ht="43" customHeight="1">
      <c r="A3" s="14" t="inlineStr">
        <is>
          <t>DEMO-PU-002</t>
        </is>
      </c>
      <c r="B3" s="14" t="inlineStr">
        <is>
          <t>DEMO-CH-01</t>
        </is>
      </c>
      <c r="C3" s="14" t="inlineStr">
        <is>
          <t>Avery Sample</t>
        </is>
      </c>
      <c r="D3" s="14" t="inlineStr">
        <is>
          <t>Robin Example</t>
        </is>
      </c>
      <c r="E3" s="14" t="inlineStr">
        <is>
          <t>Grandparent</t>
        </is>
      </c>
      <c r="F3" s="15" t="inlineStr">
        <is>
          <t>Photo ID name matched during record review; no ID number stored.</t>
        </is>
      </c>
      <c r="G3" s="15" t="inlineStr">
        <is>
          <t>Authorized</t>
        </is>
      </c>
      <c r="H3" s="16" t="n">
        <v>46249</v>
      </c>
      <c r="I3" s="16" t="n">
        <v>46387</v>
      </c>
      <c r="J3" s="16" t="n">
        <v>46254</v>
      </c>
      <c r="K3" s="12">
        <f>IF(COUNTA($A3:$J3)=0,"",IF($J3="","",IFERROR($J3+'Lists &amp; Settings'!$E$3,"")))</f>
        <v/>
      </c>
      <c r="L3" s="13">
        <f>IF(COUNTA($A3:$J3)=0,"",IF('Lists &amp; Settings'!$E$5&lt;&gt;"OK","Settings Error",IF(OR($A3="",$B3="",$C3="",$D3="",$E3="",$F3="",$G3="",$H3="",$J3=""),"Missing Required Entry",IF(COUNTIF($A$2:$A$101,$A3)&gt;1,"Duplicate Record ID",IF(COUNTIF('Lists &amp; Settings'!$A$2:$A$6,$E3)=0,"Invalid Relationship",IF(COUNTIF('Lists &amp; Settings'!$B$2:$B$4,$G3)=0,"Invalid Status",IF(OR(NOT(ISNUMBER($H3)),NOT(ISNUMBER($J3)),AND($I3&lt;&gt;"",NOT(ISNUMBER($I3)))),"Invalid Date",IF(AND($I3&lt;&gt;"",$I3&lt;$H3),"End Before Effective Date",IF($J3&gt;'Lists &amp; Settings'!$E$2,"Review Date After Reference Date","OK")))))))))</f>
        <v/>
      </c>
      <c r="M3" s="13">
        <f>IF(COUNTA($A3:$J3)=0,"",IF($L3&lt;&gt;"OK","Incomplete — Do Not Use",IF($G3="Pending Review","Pending Review — Do Not Release",IF($G3="Not Authorized","Not Authorized — Do Not Release",IF('Lists &amp; Settings'!$E$2&lt;$H3,"Not Yet Effective — Do Not Release",IF(AND($I3&lt;&gt;"",'Lists &amp; Settings'!$E$2&gt;$I3),"Expired — Do Not Release","Authorized — Verify Identity"))))))</f>
        <v/>
      </c>
      <c r="N3" s="13">
        <f>IF(COUNTA($A3:$J3)=0,"",IF($L3&lt;&gt;"OK","Fix Record",IF($K3="","",IF($K3&lt;'Lists &amp; Settings'!$E$2,"Review Overdue",IF($K3&lt;='Lists &amp; Settings'!$E$2+'Lists &amp; Settings'!$E$4,"Review Due Soon","Current")))))</f>
        <v/>
      </c>
    </row>
    <row r="4" ht="43" customHeight="1">
      <c r="A4" s="9" t="inlineStr">
        <is>
          <t>DEMO-PU-003</t>
        </is>
      </c>
      <c r="B4" s="9" t="inlineStr">
        <is>
          <t>DEMO-CH-01</t>
        </is>
      </c>
      <c r="C4" s="9" t="inlineStr">
        <is>
          <t>Avery Sample</t>
        </is>
      </c>
      <c r="D4" s="9" t="inlineStr">
        <is>
          <t>Casey Example</t>
        </is>
      </c>
      <c r="E4" s="9" t="inlineStr">
        <is>
          <t>Family Friend</t>
        </is>
      </c>
      <c r="F4" s="10" t="inlineStr">
        <is>
          <t>Identity review is still pending.</t>
        </is>
      </c>
      <c r="G4" s="10" t="inlineStr">
        <is>
          <t>Pending Review</t>
        </is>
      </c>
      <c r="H4" s="11" t="n">
        <v>46249</v>
      </c>
      <c r="I4" s="11" t="n"/>
      <c r="J4" s="11" t="n">
        <v>46250</v>
      </c>
      <c r="K4" s="12">
        <f>IF(COUNTA($A4:$J4)=0,"",IF($J4="","",IFERROR($J4+'Lists &amp; Settings'!$E$3,"")))</f>
        <v/>
      </c>
      <c r="L4" s="13">
        <f>IF(COUNTA($A4:$J4)=0,"",IF('Lists &amp; Settings'!$E$5&lt;&gt;"OK","Settings Error",IF(OR($A4="",$B4="",$C4="",$D4="",$E4="",$F4="",$G4="",$H4="",$J4=""),"Missing Required Entry",IF(COUNTIF($A$2:$A$101,$A4)&gt;1,"Duplicate Record ID",IF(COUNTIF('Lists &amp; Settings'!$A$2:$A$6,$E4)=0,"Invalid Relationship",IF(COUNTIF('Lists &amp; Settings'!$B$2:$B$4,$G4)=0,"Invalid Status",IF(OR(NOT(ISNUMBER($H4)),NOT(ISNUMBER($J4)),AND($I4&lt;&gt;"",NOT(ISNUMBER($I4)))),"Invalid Date",IF(AND($I4&lt;&gt;"",$I4&lt;$H4),"End Before Effective Date",IF($J4&gt;'Lists &amp; Settings'!$E$2,"Review Date After Reference Date","OK")))))))))</f>
        <v/>
      </c>
      <c r="M4" s="13">
        <f>IF(COUNTA($A4:$J4)=0,"",IF($L4&lt;&gt;"OK","Incomplete — Do Not Use",IF($G4="Pending Review","Pending Review — Do Not Release",IF($G4="Not Authorized","Not Authorized — Do Not Release",IF('Lists &amp; Settings'!$E$2&lt;$H4,"Not Yet Effective — Do Not Release",IF(AND($I4&lt;&gt;"",'Lists &amp; Settings'!$E$2&gt;$I4),"Expired — Do Not Release","Authorized — Verify Identity"))))))</f>
        <v/>
      </c>
      <c r="N4" s="13">
        <f>IF(COUNTA($A4:$J4)=0,"",IF($L4&lt;&gt;"OK","Fix Record",IF($K4="","",IF($K4&lt;'Lists &amp; Settings'!$E$2,"Review Overdue",IF($K4&lt;='Lists &amp; Settings'!$E$2+'Lists &amp; Settings'!$E$4,"Review Due Soon","Current")))))</f>
        <v/>
      </c>
    </row>
    <row r="5" ht="82" customHeight="1">
      <c r="A5" s="14" t="inlineStr">
        <is>
          <t>DEMO-PU-004</t>
        </is>
      </c>
      <c r="B5" s="14" t="inlineStr">
        <is>
          <t>DEMO-CH-02</t>
        </is>
      </c>
      <c r="C5" s="14" t="inlineStr">
        <is>
          <t>Miles Sample</t>
        </is>
      </c>
      <c r="D5" s="14" t="inlineStr">
        <is>
          <t>Taylor Example</t>
        </is>
      </c>
      <c r="E5" s="14" t="inlineStr">
        <is>
          <t>Parent/Guardian</t>
        </is>
      </c>
      <c r="F5" s="15" t="inlineStr">
        <is>
          <t>Photo ID name matched during enrollment; no ID number stored.</t>
        </is>
      </c>
      <c r="G5" s="15" t="inlineStr">
        <is>
          <t>Authorized</t>
        </is>
      </c>
      <c r="H5" s="16" t="n">
        <v>46204</v>
      </c>
      <c r="I5" s="16" t="n"/>
      <c r="J5" s="16" t="n">
        <v>46235</v>
      </c>
      <c r="K5" s="12">
        <f>IF(COUNTA($A5:$J5)=0,"",IF($J5="","",IFERROR($J5+'Lists &amp; Settings'!$E$3,"")))</f>
        <v/>
      </c>
      <c r="L5" s="13">
        <f>IF(COUNTA($A5:$J5)=0,"",IF('Lists &amp; Settings'!$E$5&lt;&gt;"OK","Settings Error",IF(OR($A5="",$B5="",$C5="",$D5="",$E5="",$F5="",$G5="",$H5="",$J5=""),"Missing Required Entry",IF(COUNTIF($A$2:$A$101,$A5)&gt;1,"Duplicate Record ID",IF(COUNTIF('Lists &amp; Settings'!$A$2:$A$6,$E5)=0,"Invalid Relationship",IF(COUNTIF('Lists &amp; Settings'!$B$2:$B$4,$G5)=0,"Invalid Status",IF(OR(NOT(ISNUMBER($H5)),NOT(ISNUMBER($J5)),AND($I5&lt;&gt;"",NOT(ISNUMBER($I5)))),"Invalid Date",IF(AND($I5&lt;&gt;"",$I5&lt;$H5),"End Before Effective Date",IF($J5&gt;'Lists &amp; Settings'!$E$2,"Review Date After Reference Date","OK")))))))))</f>
        <v/>
      </c>
      <c r="M5" s="13">
        <f>IF(COUNTA($A5:$J5)=0,"",IF($L5&lt;&gt;"OK","Incomplete — Do Not Use",IF($G5="Pending Review","Pending Review — Do Not Release",IF($G5="Not Authorized","Not Authorized — Do Not Release",IF('Lists &amp; Settings'!$E$2&lt;$H5,"Not Yet Effective — Do Not Release",IF(AND($I5&lt;&gt;"",'Lists &amp; Settings'!$E$2&gt;$I5),"Expired — Do Not Release","Authorized — Verify Identity"))))))</f>
        <v/>
      </c>
      <c r="N5" s="13">
        <f>IF(COUNTA($A5:$J5)=0,"",IF($L5&lt;&gt;"OK","Fix Record",IF($K5="","",IF($K5&lt;'Lists &amp; Settings'!$E$2,"Review Overdue",IF($K5&lt;='Lists &amp; Settings'!$E$2+'Lists &amp; Settings'!$E$4,"Review Due Soon","Current")))))</f>
        <v/>
      </c>
      <c r="P5" s="17" t="inlineStr">
        <is>
          <t>Always verify the adult’s identity before release. If the record is missing, unclear, expired, pending, or not authorized, do not rely on this workbook as approval.</t>
        </is>
      </c>
    </row>
    <row r="6" ht="43" customHeight="1">
      <c r="A6" s="9" t="inlineStr">
        <is>
          <t>DEMO-PU-005</t>
        </is>
      </c>
      <c r="B6" s="9" t="inlineStr">
        <is>
          <t>DEMO-CH-02</t>
        </is>
      </c>
      <c r="C6" s="9" t="inlineStr">
        <is>
          <t>Miles Sample</t>
        </is>
      </c>
      <c r="D6" s="9" t="inlineStr">
        <is>
          <t>Drew Example</t>
        </is>
      </c>
      <c r="E6" s="9" t="inlineStr">
        <is>
          <t>Grandparent</t>
        </is>
      </c>
      <c r="F6" s="10" t="inlineStr">
        <is>
          <t>Authorization was removed during record review.</t>
        </is>
      </c>
      <c r="G6" s="10" t="inlineStr">
        <is>
          <t>Not Authorized</t>
        </is>
      </c>
      <c r="H6" s="11" t="n">
        <v>46204</v>
      </c>
      <c r="I6" s="11" t="n">
        <v>46265</v>
      </c>
      <c r="J6" s="11" t="n">
        <v>46265</v>
      </c>
      <c r="K6" s="12">
        <f>IF(COUNTA($A6:$J6)=0,"",IF($J6="","",IFERROR($J6+'Lists &amp; Settings'!$E$3,"")))</f>
        <v/>
      </c>
      <c r="L6" s="13">
        <f>IF(COUNTA($A6:$J6)=0,"",IF('Lists &amp; Settings'!$E$5&lt;&gt;"OK","Settings Error",IF(OR($A6="",$B6="",$C6="",$D6="",$E6="",$F6="",$G6="",$H6="",$J6=""),"Missing Required Entry",IF(COUNTIF($A$2:$A$101,$A6)&gt;1,"Duplicate Record ID",IF(COUNTIF('Lists &amp; Settings'!$A$2:$A$6,$E6)=0,"Invalid Relationship",IF(COUNTIF('Lists &amp; Settings'!$B$2:$B$4,$G6)=0,"Invalid Status",IF(OR(NOT(ISNUMBER($H6)),NOT(ISNUMBER($J6)),AND($I6&lt;&gt;"",NOT(ISNUMBER($I6)))),"Invalid Date",IF(AND($I6&lt;&gt;"",$I6&lt;$H6),"End Before Effective Date",IF($J6&gt;'Lists &amp; Settings'!$E$2,"Review Date After Reference Date","OK")))))))))</f>
        <v/>
      </c>
      <c r="M6" s="13">
        <f>IF(COUNTA($A6:$J6)=0,"",IF($L6&lt;&gt;"OK","Incomplete — Do Not Use",IF($G6="Pending Review","Pending Review — Do Not Release",IF($G6="Not Authorized","Not Authorized — Do Not Release",IF('Lists &amp; Settings'!$E$2&lt;$H6,"Not Yet Effective — Do Not Release",IF(AND($I6&lt;&gt;"",'Lists &amp; Settings'!$E$2&gt;$I6),"Expired — Do Not Release","Authorized — Verify Identity"))))))</f>
        <v/>
      </c>
      <c r="N6" s="13">
        <f>IF(COUNTA($A6:$J6)=0,"",IF($L6&lt;&gt;"OK","Fix Record",IF($K6="","",IF($K6&lt;'Lists &amp; Settings'!$E$2,"Review Overdue",IF($K6&lt;='Lists &amp; Settings'!$E$2+'Lists &amp; Settings'!$E$4,"Review Due Soon","Current")))))</f>
        <v/>
      </c>
    </row>
    <row r="7" ht="43" customHeight="1">
      <c r="A7" s="14" t="inlineStr">
        <is>
          <t>DEMO-PU-006</t>
        </is>
      </c>
      <c r="B7" s="14" t="inlineStr">
        <is>
          <t>DEMO-CH-03</t>
        </is>
      </c>
      <c r="C7" s="14" t="inlineStr">
        <is>
          <t>Nora Sample</t>
        </is>
      </c>
      <c r="D7" s="14" t="inlineStr">
        <is>
          <t>Quinn Example</t>
        </is>
      </c>
      <c r="E7" s="14" t="inlineStr">
        <is>
          <t>Parent/Guardian</t>
        </is>
      </c>
      <c r="F7" s="15" t="inlineStr">
        <is>
          <t>Photo ID name matched; authorization starts later.</t>
        </is>
      </c>
      <c r="G7" s="15" t="inlineStr">
        <is>
          <t>Authorized</t>
        </is>
      </c>
      <c r="H7" s="16" t="n">
        <v>46280</v>
      </c>
      <c r="I7" s="16" t="n"/>
      <c r="J7" s="16" t="n">
        <v>46266</v>
      </c>
      <c r="K7" s="12">
        <f>IF(COUNTA($A7:$J7)=0,"",IF($J7="","",IFERROR($J7+'Lists &amp; Settings'!$E$3,"")))</f>
        <v/>
      </c>
      <c r="L7" s="13">
        <f>IF(COUNTA($A7:$J7)=0,"",IF('Lists &amp; Settings'!$E$5&lt;&gt;"OK","Settings Error",IF(OR($A7="",$B7="",$C7="",$D7="",$E7="",$F7="",$G7="",$H7="",$J7=""),"Missing Required Entry",IF(COUNTIF($A$2:$A$101,$A7)&gt;1,"Duplicate Record ID",IF(COUNTIF('Lists &amp; Settings'!$A$2:$A$6,$E7)=0,"Invalid Relationship",IF(COUNTIF('Lists &amp; Settings'!$B$2:$B$4,$G7)=0,"Invalid Status",IF(OR(NOT(ISNUMBER($H7)),NOT(ISNUMBER($J7)),AND($I7&lt;&gt;"",NOT(ISNUMBER($I7)))),"Invalid Date",IF(AND($I7&lt;&gt;"",$I7&lt;$H7),"End Before Effective Date",IF($J7&gt;'Lists &amp; Settings'!$E$2,"Review Date After Reference Date","OK")))))))))</f>
        <v/>
      </c>
      <c r="M7" s="13">
        <f>IF(COUNTA($A7:$J7)=0,"",IF($L7&lt;&gt;"OK","Incomplete — Do Not Use",IF($G7="Pending Review","Pending Review — Do Not Release",IF($G7="Not Authorized","Not Authorized — Do Not Release",IF('Lists &amp; Settings'!$E$2&lt;$H7,"Not Yet Effective — Do Not Release",IF(AND($I7&lt;&gt;"",'Lists &amp; Settings'!$E$2&gt;$I7),"Expired — Do Not Release","Authorized — Verify Identity"))))))</f>
        <v/>
      </c>
      <c r="N7" s="13">
        <f>IF(COUNTA($A7:$J7)=0,"",IF($L7&lt;&gt;"OK","Fix Record",IF($K7="","",IF($K7&lt;'Lists &amp; Settings'!$E$2,"Review Overdue",IF($K7&lt;='Lists &amp; Settings'!$E$2+'Lists &amp; Settings'!$E$4,"Review Due Soon","Current")))))</f>
        <v/>
      </c>
    </row>
    <row r="8" ht="43" customHeight="1">
      <c r="A8" s="9" t="inlineStr">
        <is>
          <t>DEMO-PU-007</t>
        </is>
      </c>
      <c r="B8" s="9" t="inlineStr">
        <is>
          <t>DEMO-CH-03</t>
        </is>
      </c>
      <c r="C8" s="9" t="inlineStr">
        <is>
          <t>Nora Sample</t>
        </is>
      </c>
      <c r="D8" s="9" t="inlineStr">
        <is>
          <t>Skyler Example</t>
        </is>
      </c>
      <c r="E8" s="9" t="inlineStr">
        <is>
          <t>Relative</t>
        </is>
      </c>
      <c r="F8" s="10" t="inlineStr">
        <is>
          <t>Photo ID name matched; authorization end date is on file.</t>
        </is>
      </c>
      <c r="G8" s="10" t="inlineStr">
        <is>
          <t>Authorized</t>
        </is>
      </c>
      <c r="H8" s="11" t="n">
        <v>46174</v>
      </c>
      <c r="I8" s="11" t="n">
        <v>46265</v>
      </c>
      <c r="J8" s="11" t="n">
        <v>46174</v>
      </c>
      <c r="K8" s="12">
        <f>IF(COUNTA($A8:$J8)=0,"",IF($J8="","",IFERROR($J8+'Lists &amp; Settings'!$E$3,"")))</f>
        <v/>
      </c>
      <c r="L8" s="13">
        <f>IF(COUNTA($A8:$J8)=0,"",IF('Lists &amp; Settings'!$E$5&lt;&gt;"OK","Settings Error",IF(OR($A8="",$B8="",$C8="",$D8="",$E8="",$F8="",$G8="",$H8="",$J8=""),"Missing Required Entry",IF(COUNTIF($A$2:$A$101,$A8)&gt;1,"Duplicate Record ID",IF(COUNTIF('Lists &amp; Settings'!$A$2:$A$6,$E8)=0,"Invalid Relationship",IF(COUNTIF('Lists &amp; Settings'!$B$2:$B$4,$G8)=0,"Invalid Status",IF(OR(NOT(ISNUMBER($H8)),NOT(ISNUMBER($J8)),AND($I8&lt;&gt;"",NOT(ISNUMBER($I8)))),"Invalid Date",IF(AND($I8&lt;&gt;"",$I8&lt;$H8),"End Before Effective Date",IF($J8&gt;'Lists &amp; Settings'!$E$2,"Review Date After Reference Date","OK")))))))))</f>
        <v/>
      </c>
      <c r="M8" s="13">
        <f>IF(COUNTA($A8:$J8)=0,"",IF($L8&lt;&gt;"OK","Incomplete — Do Not Use",IF($G8="Pending Review","Pending Review — Do Not Release",IF($G8="Not Authorized","Not Authorized — Do Not Release",IF('Lists &amp; Settings'!$E$2&lt;$H8,"Not Yet Effective — Do Not Release",IF(AND($I8&lt;&gt;"",'Lists &amp; Settings'!$E$2&gt;$I8),"Expired — Do Not Release","Authorized — Verify Identity"))))))</f>
        <v/>
      </c>
      <c r="N8" s="13">
        <f>IF(COUNTA($A8:$J8)=0,"",IF($L8&lt;&gt;"OK","Fix Record",IF($K8="","",IF($K8&lt;'Lists &amp; Settings'!$E$2,"Review Overdue",IF($K8&lt;='Lists &amp; Settings'!$E$2+'Lists &amp; Settings'!$E$4,"Review Due Soon","Current")))))</f>
        <v/>
      </c>
    </row>
    <row r="9" ht="72" customHeight="1">
      <c r="A9" s="14" t="inlineStr">
        <is>
          <t>DEMO-PU-008</t>
        </is>
      </c>
      <c r="B9" s="14" t="inlineStr">
        <is>
          <t>DEMO-CH-04</t>
        </is>
      </c>
      <c r="C9" s="14" t="inlineStr">
        <is>
          <t>Leo Sample</t>
        </is>
      </c>
      <c r="D9" s="14" t="inlineStr">
        <is>
          <t>Rowan Example</t>
        </is>
      </c>
      <c r="E9" s="14" t="inlineStr">
        <is>
          <t>Parent/Guardian</t>
        </is>
      </c>
      <c r="F9" s="15" t="n"/>
      <c r="G9" s="15" t="inlineStr">
        <is>
          <t>Authorized</t>
        </is>
      </c>
      <c r="H9" s="16" t="n">
        <v>46204</v>
      </c>
      <c r="I9" s="16" t="n"/>
      <c r="J9" s="16" t="n">
        <v>46204</v>
      </c>
      <c r="K9" s="12">
        <f>IF(COUNTA($A9:$J9)=0,"",IF($J9="","",IFERROR($J9+'Lists &amp; Settings'!$E$3,"")))</f>
        <v/>
      </c>
      <c r="L9" s="13">
        <f>IF(COUNTA($A9:$J9)=0,"",IF('Lists &amp; Settings'!$E$5&lt;&gt;"OK","Settings Error",IF(OR($A9="",$B9="",$C9="",$D9="",$E9="",$F9="",$G9="",$H9="",$J9=""),"Missing Required Entry",IF(COUNTIF($A$2:$A$101,$A9)&gt;1,"Duplicate Record ID",IF(COUNTIF('Lists &amp; Settings'!$A$2:$A$6,$E9)=0,"Invalid Relationship",IF(COUNTIF('Lists &amp; Settings'!$B$2:$B$4,$G9)=0,"Invalid Status",IF(OR(NOT(ISNUMBER($H9)),NOT(ISNUMBER($J9)),AND($I9&lt;&gt;"",NOT(ISNUMBER($I9)))),"Invalid Date",IF(AND($I9&lt;&gt;"",$I9&lt;$H9),"End Before Effective Date",IF($J9&gt;'Lists &amp; Settings'!$E$2,"Review Date After Reference Date","OK")))))))))</f>
        <v/>
      </c>
      <c r="M9" s="13">
        <f>IF(COUNTA($A9:$J9)=0,"",IF($L9&lt;&gt;"OK","Incomplete — Do Not Use",IF($G9="Pending Review","Pending Review — Do Not Release",IF($G9="Not Authorized","Not Authorized — Do Not Release",IF('Lists &amp; Settings'!$E$2&lt;$H9,"Not Yet Effective — Do Not Release",IF(AND($I9&lt;&gt;"",'Lists &amp; Settings'!$E$2&gt;$I9),"Expired — Do Not Release","Authorized — Verify Identity"))))))</f>
        <v/>
      </c>
      <c r="N9" s="13">
        <f>IF(COUNTA($A9:$J9)=0,"",IF($L9&lt;&gt;"OK","Fix Record",IF($K9="","",IF($K9&lt;'Lists &amp; Settings'!$E$2,"Review Overdue",IF($K9&lt;='Lists &amp; Settings'!$E$2+'Lists &amp; Settings'!$E$4,"Review Due Soon","Current")))))</f>
        <v/>
      </c>
      <c r="P9" s="18" t="inlineStr">
        <is>
          <t>Internal administrative reference only. Do not store identification numbers, identification images, custody terms, medical information, passwords, or payment information in this workbook.</t>
        </is>
      </c>
    </row>
    <row r="10" ht="43" customHeight="1">
      <c r="A10" s="9" t="inlineStr">
        <is>
          <t>DEMO-PU-009</t>
        </is>
      </c>
      <c r="B10" s="9" t="inlineStr">
        <is>
          <t>DEMO-CH-04</t>
        </is>
      </c>
      <c r="C10" s="9" t="inlineStr">
        <is>
          <t>Leo Sample</t>
        </is>
      </c>
      <c r="D10" s="9" t="inlineStr">
        <is>
          <t>Parker Example</t>
        </is>
      </c>
      <c r="E10" s="9" t="inlineStr">
        <is>
          <t>Family Friend</t>
        </is>
      </c>
      <c r="F10" s="10" t="inlineStr">
        <is>
          <t>Photo ID name matched during prior review; no ID number stored.</t>
        </is>
      </c>
      <c r="G10" s="10" t="inlineStr">
        <is>
          <t>Authorized</t>
        </is>
      </c>
      <c r="H10" s="11" t="n">
        <v>45778</v>
      </c>
      <c r="I10" s="11" t="n"/>
      <c r="J10" s="11" t="n">
        <v>45889</v>
      </c>
      <c r="K10" s="12">
        <f>IF(COUNTA($A10:$J10)=0,"",IF($J10="","",IFERROR($J10+'Lists &amp; Settings'!$E$3,"")))</f>
        <v/>
      </c>
      <c r="L10" s="13">
        <f>IF(COUNTA($A10:$J10)=0,"",IF('Lists &amp; Settings'!$E$5&lt;&gt;"OK","Settings Error",IF(OR($A10="",$B10="",$C10="",$D10="",$E10="",$F10="",$G10="",$H10="",$J10=""),"Missing Required Entry",IF(COUNTIF($A$2:$A$101,$A10)&gt;1,"Duplicate Record ID",IF(COUNTIF('Lists &amp; Settings'!$A$2:$A$6,$E10)=0,"Invalid Relationship",IF(COUNTIF('Lists &amp; Settings'!$B$2:$B$4,$G10)=0,"Invalid Status",IF(OR(NOT(ISNUMBER($H10)),NOT(ISNUMBER($J10)),AND($I10&lt;&gt;"",NOT(ISNUMBER($I10)))),"Invalid Date",IF(AND($I10&lt;&gt;"",$I10&lt;$H10),"End Before Effective Date",IF($J10&gt;'Lists &amp; Settings'!$E$2,"Review Date After Reference Date","OK")))))))))</f>
        <v/>
      </c>
      <c r="M10" s="13">
        <f>IF(COUNTA($A10:$J10)=0,"",IF($L10&lt;&gt;"OK","Incomplete — Do Not Use",IF($G10="Pending Review","Pending Review — Do Not Release",IF($G10="Not Authorized","Not Authorized — Do Not Release",IF('Lists &amp; Settings'!$E$2&lt;$H10,"Not Yet Effective — Do Not Release",IF(AND($I10&lt;&gt;"",'Lists &amp; Settings'!$E$2&gt;$I10),"Expired — Do Not Release","Authorized — Verify Identity"))))))</f>
        <v/>
      </c>
      <c r="N10" s="13">
        <f>IF(COUNTA($A10:$J10)=0,"",IF($L10&lt;&gt;"OK","Fix Record",IF($K10="","",IF($K10&lt;'Lists &amp; Settings'!$E$2,"Review Overdue",IF($K10&lt;='Lists &amp; Settings'!$E$2+'Lists &amp; Settings'!$E$4,"Review Due Soon","Current")))))</f>
        <v/>
      </c>
    </row>
    <row r="11" ht="43" customHeight="1">
      <c r="A11" s="14" t="inlineStr">
        <is>
          <t>DEMO-PU-010</t>
        </is>
      </c>
      <c r="B11" s="14" t="inlineStr">
        <is>
          <t>DEMO-CH-05</t>
        </is>
      </c>
      <c r="C11" s="14" t="inlineStr">
        <is>
          <t>Mina Sample</t>
        </is>
      </c>
      <c r="D11" s="14" t="inlineStr">
        <is>
          <t>Cameron Example</t>
        </is>
      </c>
      <c r="E11" s="14" t="inlineStr">
        <is>
          <t>Other</t>
        </is>
      </c>
      <c r="F11" s="15" t="inlineStr">
        <is>
          <t>Photo ID name matched during prior review; no ID number stored.</t>
        </is>
      </c>
      <c r="G11" s="15" t="inlineStr">
        <is>
          <t>Authorized</t>
        </is>
      </c>
      <c r="H11" s="16" t="n">
        <v>46266</v>
      </c>
      <c r="I11" s="16" t="n"/>
      <c r="J11" s="16" t="n">
        <v>45925</v>
      </c>
      <c r="K11" s="12">
        <f>IF(COUNTA($A11:$J11)=0,"",IF($J11="","",IFERROR($J11+'Lists &amp; Settings'!$E$3,"")))</f>
        <v/>
      </c>
      <c r="L11" s="13">
        <f>IF(COUNTA($A11:$J11)=0,"",IF('Lists &amp; Settings'!$E$5&lt;&gt;"OK","Settings Error",IF(OR($A11="",$B11="",$C11="",$D11="",$E11="",$F11="",$G11="",$H11="",$J11=""),"Missing Required Entry",IF(COUNTIF($A$2:$A$101,$A11)&gt;1,"Duplicate Record ID",IF(COUNTIF('Lists &amp; Settings'!$A$2:$A$6,$E11)=0,"Invalid Relationship",IF(COUNTIF('Lists &amp; Settings'!$B$2:$B$4,$G11)=0,"Invalid Status",IF(OR(NOT(ISNUMBER($H11)),NOT(ISNUMBER($J11)),AND($I11&lt;&gt;"",NOT(ISNUMBER($I11)))),"Invalid Date",IF(AND($I11&lt;&gt;"",$I11&lt;$H11),"End Before Effective Date",IF($J11&gt;'Lists &amp; Settings'!$E$2,"Review Date After Reference Date","OK")))))))))</f>
        <v/>
      </c>
      <c r="M11" s="13">
        <f>IF(COUNTA($A11:$J11)=0,"",IF($L11&lt;&gt;"OK","Incomplete — Do Not Use",IF($G11="Pending Review","Pending Review — Do Not Release",IF($G11="Not Authorized","Not Authorized — Do Not Release",IF('Lists &amp; Settings'!$E$2&lt;$H11,"Not Yet Effective — Do Not Release",IF(AND($I11&lt;&gt;"",'Lists &amp; Settings'!$E$2&gt;$I11),"Expired — Do Not Release","Authorized — Verify Identity"))))))</f>
        <v/>
      </c>
      <c r="N11" s="13">
        <f>IF(COUNTA($A11:$J11)=0,"",IF($L11&lt;&gt;"OK","Fix Record",IF($K11="","",IF($K11&lt;'Lists &amp; Settings'!$E$2,"Review Overdue",IF($K11&lt;='Lists &amp; Settings'!$E$2+'Lists &amp; Settings'!$E$4,"Review Due Soon","Current")))))</f>
        <v/>
      </c>
    </row>
    <row r="12" ht="24" customHeight="1">
      <c r="A12" s="19" t="n"/>
      <c r="B12" s="19" t="n"/>
      <c r="C12" s="19" t="n"/>
      <c r="D12" s="19" t="n"/>
      <c r="E12" s="19" t="n"/>
      <c r="F12" s="20" t="n"/>
      <c r="G12" s="20" t="n"/>
      <c r="H12" s="21" t="n"/>
      <c r="I12" s="21" t="n"/>
      <c r="J12" s="21" t="n"/>
      <c r="K12" s="12">
        <f>IF(COUNTA($A12:$J12)=0,"",IF($J12="","",IFERROR($J12+'Lists &amp; Settings'!$E$3,"")))</f>
        <v/>
      </c>
      <c r="L12" s="13">
        <f>IF(COUNTA($A12:$J12)=0,"",IF('Lists &amp; Settings'!$E$5&lt;&gt;"OK","Settings Error",IF(OR($A12="",$B12="",$C12="",$D12="",$E12="",$F12="",$G12="",$H12="",$J12=""),"Missing Required Entry",IF(COUNTIF($A$2:$A$101,$A12)&gt;1,"Duplicate Record ID",IF(COUNTIF('Lists &amp; Settings'!$A$2:$A$6,$E12)=0,"Invalid Relationship",IF(COUNTIF('Lists &amp; Settings'!$B$2:$B$4,$G12)=0,"Invalid Status",IF(OR(NOT(ISNUMBER($H12)),NOT(ISNUMBER($J12)),AND($I12&lt;&gt;"",NOT(ISNUMBER($I12)))),"Invalid Date",IF(AND($I12&lt;&gt;"",$I12&lt;$H12),"End Before Effective Date",IF($J12&gt;'Lists &amp; Settings'!$E$2,"Review Date After Reference Date","OK")))))))))</f>
        <v/>
      </c>
      <c r="M12" s="13">
        <f>IF(COUNTA($A12:$J12)=0,"",IF($L12&lt;&gt;"OK","Incomplete — Do Not Use",IF($G12="Pending Review","Pending Review — Do Not Release",IF($G12="Not Authorized","Not Authorized — Do Not Release",IF('Lists &amp; Settings'!$E$2&lt;$H12,"Not Yet Effective — Do Not Release",IF(AND($I12&lt;&gt;"",'Lists &amp; Settings'!$E$2&gt;$I12),"Expired — Do Not Release","Authorized — Verify Identity"))))))</f>
        <v/>
      </c>
      <c r="N12" s="13">
        <f>IF(COUNTA($A12:$J12)=0,"",IF($L12&lt;&gt;"OK","Fix Record",IF($K12="","",IF($K12&lt;'Lists &amp; Settings'!$E$2,"Review Overdue",IF($K12&lt;='Lists &amp; Settings'!$E$2+'Lists &amp; Settings'!$E$4,"Review Due Soon","Current")))))</f>
        <v/>
      </c>
    </row>
    <row r="13" ht="24" customHeight="1">
      <c r="A13" s="19" t="n"/>
      <c r="B13" s="19" t="n"/>
      <c r="C13" s="19" t="n"/>
      <c r="D13" s="19" t="n"/>
      <c r="E13" s="19" t="n"/>
      <c r="F13" s="20" t="n"/>
      <c r="G13" s="20" t="n"/>
      <c r="H13" s="21" t="n"/>
      <c r="I13" s="21" t="n"/>
      <c r="J13" s="21" t="n"/>
      <c r="K13" s="12">
        <f>IF(COUNTA($A13:$J13)=0,"",IF($J13="","",IFERROR($J13+'Lists &amp; Settings'!$E$3,"")))</f>
        <v/>
      </c>
      <c r="L13" s="13">
        <f>IF(COUNTA($A13:$J13)=0,"",IF('Lists &amp; Settings'!$E$5&lt;&gt;"OK","Settings Error",IF(OR($A13="",$B13="",$C13="",$D13="",$E13="",$F13="",$G13="",$H13="",$J13=""),"Missing Required Entry",IF(COUNTIF($A$2:$A$101,$A13)&gt;1,"Duplicate Record ID",IF(COUNTIF('Lists &amp; Settings'!$A$2:$A$6,$E13)=0,"Invalid Relationship",IF(COUNTIF('Lists &amp; Settings'!$B$2:$B$4,$G13)=0,"Invalid Status",IF(OR(NOT(ISNUMBER($H13)),NOT(ISNUMBER($J13)),AND($I13&lt;&gt;"",NOT(ISNUMBER($I13)))),"Invalid Date",IF(AND($I13&lt;&gt;"",$I13&lt;$H13),"End Before Effective Date",IF($J13&gt;'Lists &amp; Settings'!$E$2,"Review Date After Reference Date","OK")))))))))</f>
        <v/>
      </c>
      <c r="M13" s="13">
        <f>IF(COUNTA($A13:$J13)=0,"",IF($L13&lt;&gt;"OK","Incomplete — Do Not Use",IF($G13="Pending Review","Pending Review — Do Not Release",IF($G13="Not Authorized","Not Authorized — Do Not Release",IF('Lists &amp; Settings'!$E$2&lt;$H13,"Not Yet Effective — Do Not Release",IF(AND($I13&lt;&gt;"",'Lists &amp; Settings'!$E$2&gt;$I13),"Expired — Do Not Release","Authorized — Verify Identity"))))))</f>
        <v/>
      </c>
      <c r="N13" s="13">
        <f>IF(COUNTA($A13:$J13)=0,"",IF($L13&lt;&gt;"OK","Fix Record",IF($K13="","",IF($K13&lt;'Lists &amp; Settings'!$E$2,"Review Overdue",IF($K13&lt;='Lists &amp; Settings'!$E$2+'Lists &amp; Settings'!$E$4,"Review Due Soon","Current")))))</f>
        <v/>
      </c>
    </row>
    <row r="14" ht="24" customHeight="1">
      <c r="A14" s="19" t="n"/>
      <c r="B14" s="19" t="n"/>
      <c r="C14" s="19" t="n"/>
      <c r="D14" s="19" t="n"/>
      <c r="E14" s="19" t="n"/>
      <c r="F14" s="20" t="n"/>
      <c r="G14" s="20" t="n"/>
      <c r="H14" s="21" t="n"/>
      <c r="I14" s="21" t="n"/>
      <c r="J14" s="21" t="n"/>
      <c r="K14" s="12">
        <f>IF(COUNTA($A14:$J14)=0,"",IF($J14="","",IFERROR($J14+'Lists &amp; Settings'!$E$3,"")))</f>
        <v/>
      </c>
      <c r="L14" s="13">
        <f>IF(COUNTA($A14:$J14)=0,"",IF('Lists &amp; Settings'!$E$5&lt;&gt;"OK","Settings Error",IF(OR($A14="",$B14="",$C14="",$D14="",$E14="",$F14="",$G14="",$H14="",$J14=""),"Missing Required Entry",IF(COUNTIF($A$2:$A$101,$A14)&gt;1,"Duplicate Record ID",IF(COUNTIF('Lists &amp; Settings'!$A$2:$A$6,$E14)=0,"Invalid Relationship",IF(COUNTIF('Lists &amp; Settings'!$B$2:$B$4,$G14)=0,"Invalid Status",IF(OR(NOT(ISNUMBER($H14)),NOT(ISNUMBER($J14)),AND($I14&lt;&gt;"",NOT(ISNUMBER($I14)))),"Invalid Date",IF(AND($I14&lt;&gt;"",$I14&lt;$H14),"End Before Effective Date",IF($J14&gt;'Lists &amp; Settings'!$E$2,"Review Date After Reference Date","OK")))))))))</f>
        <v/>
      </c>
      <c r="M14" s="13">
        <f>IF(COUNTA($A14:$J14)=0,"",IF($L14&lt;&gt;"OK","Incomplete — Do Not Use",IF($G14="Pending Review","Pending Review — Do Not Release",IF($G14="Not Authorized","Not Authorized — Do Not Release",IF('Lists &amp; Settings'!$E$2&lt;$H14,"Not Yet Effective — Do Not Release",IF(AND($I14&lt;&gt;"",'Lists &amp; Settings'!$E$2&gt;$I14),"Expired — Do Not Release","Authorized — Verify Identity"))))))</f>
        <v/>
      </c>
      <c r="N14" s="13">
        <f>IF(COUNTA($A14:$J14)=0,"",IF($L14&lt;&gt;"OK","Fix Record",IF($K14="","",IF($K14&lt;'Lists &amp; Settings'!$E$2,"Review Overdue",IF($K14&lt;='Lists &amp; Settings'!$E$2+'Lists &amp; Settings'!$E$4,"Review Due Soon","Current")))))</f>
        <v/>
      </c>
    </row>
    <row r="15" ht="24" customHeight="1">
      <c r="A15" s="19" t="n"/>
      <c r="B15" s="19" t="n"/>
      <c r="C15" s="19" t="n"/>
      <c r="D15" s="19" t="n"/>
      <c r="E15" s="19" t="n"/>
      <c r="F15" s="20" t="n"/>
      <c r="G15" s="20" t="n"/>
      <c r="H15" s="21" t="n"/>
      <c r="I15" s="21" t="n"/>
      <c r="J15" s="21" t="n"/>
      <c r="K15" s="12">
        <f>IF(COUNTA($A15:$J15)=0,"",IF($J15="","",IFERROR($J15+'Lists &amp; Settings'!$E$3,"")))</f>
        <v/>
      </c>
      <c r="L15" s="13">
        <f>IF(COUNTA($A15:$J15)=0,"",IF('Lists &amp; Settings'!$E$5&lt;&gt;"OK","Settings Error",IF(OR($A15="",$B15="",$C15="",$D15="",$E15="",$F15="",$G15="",$H15="",$J15=""),"Missing Required Entry",IF(COUNTIF($A$2:$A$101,$A15)&gt;1,"Duplicate Record ID",IF(COUNTIF('Lists &amp; Settings'!$A$2:$A$6,$E15)=0,"Invalid Relationship",IF(COUNTIF('Lists &amp; Settings'!$B$2:$B$4,$G15)=0,"Invalid Status",IF(OR(NOT(ISNUMBER($H15)),NOT(ISNUMBER($J15)),AND($I15&lt;&gt;"",NOT(ISNUMBER($I15)))),"Invalid Date",IF(AND($I15&lt;&gt;"",$I15&lt;$H15),"End Before Effective Date",IF($J15&gt;'Lists &amp; Settings'!$E$2,"Review Date After Reference Date","OK")))))))))</f>
        <v/>
      </c>
      <c r="M15" s="13">
        <f>IF(COUNTA($A15:$J15)=0,"",IF($L15&lt;&gt;"OK","Incomplete — Do Not Use",IF($G15="Pending Review","Pending Review — Do Not Release",IF($G15="Not Authorized","Not Authorized — Do Not Release",IF('Lists &amp; Settings'!$E$2&lt;$H15,"Not Yet Effective — Do Not Release",IF(AND($I15&lt;&gt;"",'Lists &amp; Settings'!$E$2&gt;$I15),"Expired — Do Not Release","Authorized — Verify Identity"))))))</f>
        <v/>
      </c>
      <c r="N15" s="13">
        <f>IF(COUNTA($A15:$J15)=0,"",IF($L15&lt;&gt;"OK","Fix Record",IF($K15="","",IF($K15&lt;'Lists &amp; Settings'!$E$2,"Review Overdue",IF($K15&lt;='Lists &amp; Settings'!$E$2+'Lists &amp; Settings'!$E$4,"Review Due Soon","Current")))))</f>
        <v/>
      </c>
    </row>
    <row r="16" ht="24" customHeight="1">
      <c r="A16" s="19" t="n"/>
      <c r="B16" s="19" t="n"/>
      <c r="C16" s="19" t="n"/>
      <c r="D16" s="19" t="n"/>
      <c r="E16" s="19" t="n"/>
      <c r="F16" s="20" t="n"/>
      <c r="G16" s="20" t="n"/>
      <c r="H16" s="21" t="n"/>
      <c r="I16" s="21" t="n"/>
      <c r="J16" s="21" t="n"/>
      <c r="K16" s="12">
        <f>IF(COUNTA($A16:$J16)=0,"",IF($J16="","",IFERROR($J16+'Lists &amp; Settings'!$E$3,"")))</f>
        <v/>
      </c>
      <c r="L16" s="13">
        <f>IF(COUNTA($A16:$J16)=0,"",IF('Lists &amp; Settings'!$E$5&lt;&gt;"OK","Settings Error",IF(OR($A16="",$B16="",$C16="",$D16="",$E16="",$F16="",$G16="",$H16="",$J16=""),"Missing Required Entry",IF(COUNTIF($A$2:$A$101,$A16)&gt;1,"Duplicate Record ID",IF(COUNTIF('Lists &amp; Settings'!$A$2:$A$6,$E16)=0,"Invalid Relationship",IF(COUNTIF('Lists &amp; Settings'!$B$2:$B$4,$G16)=0,"Invalid Status",IF(OR(NOT(ISNUMBER($H16)),NOT(ISNUMBER($J16)),AND($I16&lt;&gt;"",NOT(ISNUMBER($I16)))),"Invalid Date",IF(AND($I16&lt;&gt;"",$I16&lt;$H16),"End Before Effective Date",IF($J16&gt;'Lists &amp; Settings'!$E$2,"Review Date After Reference Date","OK")))))))))</f>
        <v/>
      </c>
      <c r="M16" s="13">
        <f>IF(COUNTA($A16:$J16)=0,"",IF($L16&lt;&gt;"OK","Incomplete — Do Not Use",IF($G16="Pending Review","Pending Review — Do Not Release",IF($G16="Not Authorized","Not Authorized — Do Not Release",IF('Lists &amp; Settings'!$E$2&lt;$H16,"Not Yet Effective — Do Not Release",IF(AND($I16&lt;&gt;"",'Lists &amp; Settings'!$E$2&gt;$I16),"Expired — Do Not Release","Authorized — Verify Identity"))))))</f>
        <v/>
      </c>
      <c r="N16" s="13">
        <f>IF(COUNTA($A16:$J16)=0,"",IF($L16&lt;&gt;"OK","Fix Record",IF($K16="","",IF($K16&lt;'Lists &amp; Settings'!$E$2,"Review Overdue",IF($K16&lt;='Lists &amp; Settings'!$E$2+'Lists &amp; Settings'!$E$4,"Review Due Soon","Current")))))</f>
        <v/>
      </c>
    </row>
    <row r="17" ht="24" customHeight="1">
      <c r="A17" s="19" t="n"/>
      <c r="B17" s="19" t="n"/>
      <c r="C17" s="19" t="n"/>
      <c r="D17" s="19" t="n"/>
      <c r="E17" s="19" t="n"/>
      <c r="F17" s="20" t="n"/>
      <c r="G17" s="20" t="n"/>
      <c r="H17" s="21" t="n"/>
      <c r="I17" s="21" t="n"/>
      <c r="J17" s="21" t="n"/>
      <c r="K17" s="12">
        <f>IF(COUNTA($A17:$J17)=0,"",IF($J17="","",IFERROR($J17+'Lists &amp; Settings'!$E$3,"")))</f>
        <v/>
      </c>
      <c r="L17" s="13">
        <f>IF(COUNTA($A17:$J17)=0,"",IF('Lists &amp; Settings'!$E$5&lt;&gt;"OK","Settings Error",IF(OR($A17="",$B17="",$C17="",$D17="",$E17="",$F17="",$G17="",$H17="",$J17=""),"Missing Required Entry",IF(COUNTIF($A$2:$A$101,$A17)&gt;1,"Duplicate Record ID",IF(COUNTIF('Lists &amp; Settings'!$A$2:$A$6,$E17)=0,"Invalid Relationship",IF(COUNTIF('Lists &amp; Settings'!$B$2:$B$4,$G17)=0,"Invalid Status",IF(OR(NOT(ISNUMBER($H17)),NOT(ISNUMBER($J17)),AND($I17&lt;&gt;"",NOT(ISNUMBER($I17)))),"Invalid Date",IF(AND($I17&lt;&gt;"",$I17&lt;$H17),"End Before Effective Date",IF($J17&gt;'Lists &amp; Settings'!$E$2,"Review Date After Reference Date","OK")))))))))</f>
        <v/>
      </c>
      <c r="M17" s="13">
        <f>IF(COUNTA($A17:$J17)=0,"",IF($L17&lt;&gt;"OK","Incomplete — Do Not Use",IF($G17="Pending Review","Pending Review — Do Not Release",IF($G17="Not Authorized","Not Authorized — Do Not Release",IF('Lists &amp; Settings'!$E$2&lt;$H17,"Not Yet Effective — Do Not Release",IF(AND($I17&lt;&gt;"",'Lists &amp; Settings'!$E$2&gt;$I17),"Expired — Do Not Release","Authorized — Verify Identity"))))))</f>
        <v/>
      </c>
      <c r="N17" s="13">
        <f>IF(COUNTA($A17:$J17)=0,"",IF($L17&lt;&gt;"OK","Fix Record",IF($K17="","",IF($K17&lt;'Lists &amp; Settings'!$E$2,"Review Overdue",IF($K17&lt;='Lists &amp; Settings'!$E$2+'Lists &amp; Settings'!$E$4,"Review Due Soon","Current")))))</f>
        <v/>
      </c>
    </row>
    <row r="18" ht="24" customHeight="1">
      <c r="A18" s="19" t="n"/>
      <c r="B18" s="19" t="n"/>
      <c r="C18" s="19" t="n"/>
      <c r="D18" s="19" t="n"/>
      <c r="E18" s="19" t="n"/>
      <c r="F18" s="20" t="n"/>
      <c r="G18" s="20" t="n"/>
      <c r="H18" s="21" t="n"/>
      <c r="I18" s="21" t="n"/>
      <c r="J18" s="21" t="n"/>
      <c r="K18" s="12">
        <f>IF(COUNTA($A18:$J18)=0,"",IF($J18="","",IFERROR($J18+'Lists &amp; Settings'!$E$3,"")))</f>
        <v/>
      </c>
      <c r="L18" s="13">
        <f>IF(COUNTA($A18:$J18)=0,"",IF('Lists &amp; Settings'!$E$5&lt;&gt;"OK","Settings Error",IF(OR($A18="",$B18="",$C18="",$D18="",$E18="",$F18="",$G18="",$H18="",$J18=""),"Missing Required Entry",IF(COUNTIF($A$2:$A$101,$A18)&gt;1,"Duplicate Record ID",IF(COUNTIF('Lists &amp; Settings'!$A$2:$A$6,$E18)=0,"Invalid Relationship",IF(COUNTIF('Lists &amp; Settings'!$B$2:$B$4,$G18)=0,"Invalid Status",IF(OR(NOT(ISNUMBER($H18)),NOT(ISNUMBER($J18)),AND($I18&lt;&gt;"",NOT(ISNUMBER($I18)))),"Invalid Date",IF(AND($I18&lt;&gt;"",$I18&lt;$H18),"End Before Effective Date",IF($J18&gt;'Lists &amp; Settings'!$E$2,"Review Date After Reference Date","OK")))))))))</f>
        <v/>
      </c>
      <c r="M18" s="13">
        <f>IF(COUNTA($A18:$J18)=0,"",IF($L18&lt;&gt;"OK","Incomplete — Do Not Use",IF($G18="Pending Review","Pending Review — Do Not Release",IF($G18="Not Authorized","Not Authorized — Do Not Release",IF('Lists &amp; Settings'!$E$2&lt;$H18,"Not Yet Effective — Do Not Release",IF(AND($I18&lt;&gt;"",'Lists &amp; Settings'!$E$2&gt;$I18),"Expired — Do Not Release","Authorized — Verify Identity"))))))</f>
        <v/>
      </c>
      <c r="N18" s="13">
        <f>IF(COUNTA($A18:$J18)=0,"",IF($L18&lt;&gt;"OK","Fix Record",IF($K18="","",IF($K18&lt;'Lists &amp; Settings'!$E$2,"Review Overdue",IF($K18&lt;='Lists &amp; Settings'!$E$2+'Lists &amp; Settings'!$E$4,"Review Due Soon","Current")))))</f>
        <v/>
      </c>
    </row>
    <row r="19" ht="24" customHeight="1">
      <c r="A19" s="19" t="n"/>
      <c r="B19" s="19" t="n"/>
      <c r="C19" s="19" t="n"/>
      <c r="D19" s="19" t="n"/>
      <c r="E19" s="19" t="n"/>
      <c r="F19" s="20" t="n"/>
      <c r="G19" s="20" t="n"/>
      <c r="H19" s="21" t="n"/>
      <c r="I19" s="21" t="n"/>
      <c r="J19" s="21" t="n"/>
      <c r="K19" s="12">
        <f>IF(COUNTA($A19:$J19)=0,"",IF($J19="","",IFERROR($J19+'Lists &amp; Settings'!$E$3,"")))</f>
        <v/>
      </c>
      <c r="L19" s="13">
        <f>IF(COUNTA($A19:$J19)=0,"",IF('Lists &amp; Settings'!$E$5&lt;&gt;"OK","Settings Error",IF(OR($A19="",$B19="",$C19="",$D19="",$E19="",$F19="",$G19="",$H19="",$J19=""),"Missing Required Entry",IF(COUNTIF($A$2:$A$101,$A19)&gt;1,"Duplicate Record ID",IF(COUNTIF('Lists &amp; Settings'!$A$2:$A$6,$E19)=0,"Invalid Relationship",IF(COUNTIF('Lists &amp; Settings'!$B$2:$B$4,$G19)=0,"Invalid Status",IF(OR(NOT(ISNUMBER($H19)),NOT(ISNUMBER($J19)),AND($I19&lt;&gt;"",NOT(ISNUMBER($I19)))),"Invalid Date",IF(AND($I19&lt;&gt;"",$I19&lt;$H19),"End Before Effective Date",IF($J19&gt;'Lists &amp; Settings'!$E$2,"Review Date After Reference Date","OK")))))))))</f>
        <v/>
      </c>
      <c r="M19" s="13">
        <f>IF(COUNTA($A19:$J19)=0,"",IF($L19&lt;&gt;"OK","Incomplete — Do Not Use",IF($G19="Pending Review","Pending Review — Do Not Release",IF($G19="Not Authorized","Not Authorized — Do Not Release",IF('Lists &amp; Settings'!$E$2&lt;$H19,"Not Yet Effective — Do Not Release",IF(AND($I19&lt;&gt;"",'Lists &amp; Settings'!$E$2&gt;$I19),"Expired — Do Not Release","Authorized — Verify Identity"))))))</f>
        <v/>
      </c>
      <c r="N19" s="13">
        <f>IF(COUNTA($A19:$J19)=0,"",IF($L19&lt;&gt;"OK","Fix Record",IF($K19="","",IF($K19&lt;'Lists &amp; Settings'!$E$2,"Review Overdue",IF($K19&lt;='Lists &amp; Settings'!$E$2+'Lists &amp; Settings'!$E$4,"Review Due Soon","Current")))))</f>
        <v/>
      </c>
    </row>
    <row r="20" ht="24" customHeight="1">
      <c r="A20" s="19" t="n"/>
      <c r="B20" s="19" t="n"/>
      <c r="C20" s="19" t="n"/>
      <c r="D20" s="19" t="n"/>
      <c r="E20" s="19" t="n"/>
      <c r="F20" s="20" t="n"/>
      <c r="G20" s="20" t="n"/>
      <c r="H20" s="21" t="n"/>
      <c r="I20" s="21" t="n"/>
      <c r="J20" s="21" t="n"/>
      <c r="K20" s="12">
        <f>IF(COUNTA($A20:$J20)=0,"",IF($J20="","",IFERROR($J20+'Lists &amp; Settings'!$E$3,"")))</f>
        <v/>
      </c>
      <c r="L20" s="13">
        <f>IF(COUNTA($A20:$J20)=0,"",IF('Lists &amp; Settings'!$E$5&lt;&gt;"OK","Settings Error",IF(OR($A20="",$B20="",$C20="",$D20="",$E20="",$F20="",$G20="",$H20="",$J20=""),"Missing Required Entry",IF(COUNTIF($A$2:$A$101,$A20)&gt;1,"Duplicate Record ID",IF(COUNTIF('Lists &amp; Settings'!$A$2:$A$6,$E20)=0,"Invalid Relationship",IF(COUNTIF('Lists &amp; Settings'!$B$2:$B$4,$G20)=0,"Invalid Status",IF(OR(NOT(ISNUMBER($H20)),NOT(ISNUMBER($J20)),AND($I20&lt;&gt;"",NOT(ISNUMBER($I20)))),"Invalid Date",IF(AND($I20&lt;&gt;"",$I20&lt;$H20),"End Before Effective Date",IF($J20&gt;'Lists &amp; Settings'!$E$2,"Review Date After Reference Date","OK")))))))))</f>
        <v/>
      </c>
      <c r="M20" s="13">
        <f>IF(COUNTA($A20:$J20)=0,"",IF($L20&lt;&gt;"OK","Incomplete — Do Not Use",IF($G20="Pending Review","Pending Review — Do Not Release",IF($G20="Not Authorized","Not Authorized — Do Not Release",IF('Lists &amp; Settings'!$E$2&lt;$H20,"Not Yet Effective — Do Not Release",IF(AND($I20&lt;&gt;"",'Lists &amp; Settings'!$E$2&gt;$I20),"Expired — Do Not Release","Authorized — Verify Identity"))))))</f>
        <v/>
      </c>
      <c r="N20" s="13">
        <f>IF(COUNTA($A20:$J20)=0,"",IF($L20&lt;&gt;"OK","Fix Record",IF($K20="","",IF($K20&lt;'Lists &amp; Settings'!$E$2,"Review Overdue",IF($K20&lt;='Lists &amp; Settings'!$E$2+'Lists &amp; Settings'!$E$4,"Review Due Soon","Current")))))</f>
        <v/>
      </c>
    </row>
    <row r="21" ht="24" customHeight="1">
      <c r="A21" s="19" t="n"/>
      <c r="B21" s="19" t="n"/>
      <c r="C21" s="19" t="n"/>
      <c r="D21" s="19" t="n"/>
      <c r="E21" s="19" t="n"/>
      <c r="F21" s="20" t="n"/>
      <c r="G21" s="20" t="n"/>
      <c r="H21" s="21" t="n"/>
      <c r="I21" s="21" t="n"/>
      <c r="J21" s="21" t="n"/>
      <c r="K21" s="12">
        <f>IF(COUNTA($A21:$J21)=0,"",IF($J21="","",IFERROR($J21+'Lists &amp; Settings'!$E$3,"")))</f>
        <v/>
      </c>
      <c r="L21" s="13">
        <f>IF(COUNTA($A21:$J21)=0,"",IF('Lists &amp; Settings'!$E$5&lt;&gt;"OK","Settings Error",IF(OR($A21="",$B21="",$C21="",$D21="",$E21="",$F21="",$G21="",$H21="",$J21=""),"Missing Required Entry",IF(COUNTIF($A$2:$A$101,$A21)&gt;1,"Duplicate Record ID",IF(COUNTIF('Lists &amp; Settings'!$A$2:$A$6,$E21)=0,"Invalid Relationship",IF(COUNTIF('Lists &amp; Settings'!$B$2:$B$4,$G21)=0,"Invalid Status",IF(OR(NOT(ISNUMBER($H21)),NOT(ISNUMBER($J21)),AND($I21&lt;&gt;"",NOT(ISNUMBER($I21)))),"Invalid Date",IF(AND($I21&lt;&gt;"",$I21&lt;$H21),"End Before Effective Date",IF($J21&gt;'Lists &amp; Settings'!$E$2,"Review Date After Reference Date","OK")))))))))</f>
        <v/>
      </c>
      <c r="M21" s="13">
        <f>IF(COUNTA($A21:$J21)=0,"",IF($L21&lt;&gt;"OK","Incomplete — Do Not Use",IF($G21="Pending Review","Pending Review — Do Not Release",IF($G21="Not Authorized","Not Authorized — Do Not Release",IF('Lists &amp; Settings'!$E$2&lt;$H21,"Not Yet Effective — Do Not Release",IF(AND($I21&lt;&gt;"",'Lists &amp; Settings'!$E$2&gt;$I21),"Expired — Do Not Release","Authorized — Verify Identity"))))))</f>
        <v/>
      </c>
      <c r="N21" s="13">
        <f>IF(COUNTA($A21:$J21)=0,"",IF($L21&lt;&gt;"OK","Fix Record",IF($K21="","",IF($K21&lt;'Lists &amp; Settings'!$E$2,"Review Overdue",IF($K21&lt;='Lists &amp; Settings'!$E$2+'Lists &amp; Settings'!$E$4,"Review Due Soon","Current")))))</f>
        <v/>
      </c>
    </row>
    <row r="22" ht="24" customHeight="1">
      <c r="A22" s="19" t="n"/>
      <c r="B22" s="19" t="n"/>
      <c r="C22" s="19" t="n"/>
      <c r="D22" s="19" t="n"/>
      <c r="E22" s="19" t="n"/>
      <c r="F22" s="20" t="n"/>
      <c r="G22" s="20" t="n"/>
      <c r="H22" s="21" t="n"/>
      <c r="I22" s="21" t="n"/>
      <c r="J22" s="21" t="n"/>
      <c r="K22" s="12">
        <f>IF(COUNTA($A22:$J22)=0,"",IF($J22="","",IFERROR($J22+'Lists &amp; Settings'!$E$3,"")))</f>
        <v/>
      </c>
      <c r="L22" s="13">
        <f>IF(COUNTA($A22:$J22)=0,"",IF('Lists &amp; Settings'!$E$5&lt;&gt;"OK","Settings Error",IF(OR($A22="",$B22="",$C22="",$D22="",$E22="",$F22="",$G22="",$H22="",$J22=""),"Missing Required Entry",IF(COUNTIF($A$2:$A$101,$A22)&gt;1,"Duplicate Record ID",IF(COUNTIF('Lists &amp; Settings'!$A$2:$A$6,$E22)=0,"Invalid Relationship",IF(COUNTIF('Lists &amp; Settings'!$B$2:$B$4,$G22)=0,"Invalid Status",IF(OR(NOT(ISNUMBER($H22)),NOT(ISNUMBER($J22)),AND($I22&lt;&gt;"",NOT(ISNUMBER($I22)))),"Invalid Date",IF(AND($I22&lt;&gt;"",$I22&lt;$H22),"End Before Effective Date",IF($J22&gt;'Lists &amp; Settings'!$E$2,"Review Date After Reference Date","OK")))))))))</f>
        <v/>
      </c>
      <c r="M22" s="13">
        <f>IF(COUNTA($A22:$J22)=0,"",IF($L22&lt;&gt;"OK","Incomplete — Do Not Use",IF($G22="Pending Review","Pending Review — Do Not Release",IF($G22="Not Authorized","Not Authorized — Do Not Release",IF('Lists &amp; Settings'!$E$2&lt;$H22,"Not Yet Effective — Do Not Release",IF(AND($I22&lt;&gt;"",'Lists &amp; Settings'!$E$2&gt;$I22),"Expired — Do Not Release","Authorized — Verify Identity"))))))</f>
        <v/>
      </c>
      <c r="N22" s="13">
        <f>IF(COUNTA($A22:$J22)=0,"",IF($L22&lt;&gt;"OK","Fix Record",IF($K22="","",IF($K22&lt;'Lists &amp; Settings'!$E$2,"Review Overdue",IF($K22&lt;='Lists &amp; Settings'!$E$2+'Lists &amp; Settings'!$E$4,"Review Due Soon","Current")))))</f>
        <v/>
      </c>
    </row>
    <row r="23" ht="24" customHeight="1">
      <c r="A23" s="19" t="n"/>
      <c r="B23" s="19" t="n"/>
      <c r="C23" s="19" t="n"/>
      <c r="D23" s="19" t="n"/>
      <c r="E23" s="19" t="n"/>
      <c r="F23" s="20" t="n"/>
      <c r="G23" s="20" t="n"/>
      <c r="H23" s="21" t="n"/>
      <c r="I23" s="21" t="n"/>
      <c r="J23" s="21" t="n"/>
      <c r="K23" s="12">
        <f>IF(COUNTA($A23:$J23)=0,"",IF($J23="","",IFERROR($J23+'Lists &amp; Settings'!$E$3,"")))</f>
        <v/>
      </c>
      <c r="L23" s="13">
        <f>IF(COUNTA($A23:$J23)=0,"",IF('Lists &amp; Settings'!$E$5&lt;&gt;"OK","Settings Error",IF(OR($A23="",$B23="",$C23="",$D23="",$E23="",$F23="",$G23="",$H23="",$J23=""),"Missing Required Entry",IF(COUNTIF($A$2:$A$101,$A23)&gt;1,"Duplicate Record ID",IF(COUNTIF('Lists &amp; Settings'!$A$2:$A$6,$E23)=0,"Invalid Relationship",IF(COUNTIF('Lists &amp; Settings'!$B$2:$B$4,$G23)=0,"Invalid Status",IF(OR(NOT(ISNUMBER($H23)),NOT(ISNUMBER($J23)),AND($I23&lt;&gt;"",NOT(ISNUMBER($I23)))),"Invalid Date",IF(AND($I23&lt;&gt;"",$I23&lt;$H23),"End Before Effective Date",IF($J23&gt;'Lists &amp; Settings'!$E$2,"Review Date After Reference Date","OK")))))))))</f>
        <v/>
      </c>
      <c r="M23" s="13">
        <f>IF(COUNTA($A23:$J23)=0,"",IF($L23&lt;&gt;"OK","Incomplete — Do Not Use",IF($G23="Pending Review","Pending Review — Do Not Release",IF($G23="Not Authorized","Not Authorized — Do Not Release",IF('Lists &amp; Settings'!$E$2&lt;$H23,"Not Yet Effective — Do Not Release",IF(AND($I23&lt;&gt;"",'Lists &amp; Settings'!$E$2&gt;$I23),"Expired — Do Not Release","Authorized — Verify Identity"))))))</f>
        <v/>
      </c>
      <c r="N23" s="13">
        <f>IF(COUNTA($A23:$J23)=0,"",IF($L23&lt;&gt;"OK","Fix Record",IF($K23="","",IF($K23&lt;'Lists &amp; Settings'!$E$2,"Review Overdue",IF($K23&lt;='Lists &amp; Settings'!$E$2+'Lists &amp; Settings'!$E$4,"Review Due Soon","Current")))))</f>
        <v/>
      </c>
    </row>
    <row r="24" ht="24" customHeight="1">
      <c r="A24" s="19" t="n"/>
      <c r="B24" s="19" t="n"/>
      <c r="C24" s="19" t="n"/>
      <c r="D24" s="19" t="n"/>
      <c r="E24" s="19" t="n"/>
      <c r="F24" s="20" t="n"/>
      <c r="G24" s="20" t="n"/>
      <c r="H24" s="21" t="n"/>
      <c r="I24" s="21" t="n"/>
      <c r="J24" s="21" t="n"/>
      <c r="K24" s="12">
        <f>IF(COUNTA($A24:$J24)=0,"",IF($J24="","",IFERROR($J24+'Lists &amp; Settings'!$E$3,"")))</f>
        <v/>
      </c>
      <c r="L24" s="13">
        <f>IF(COUNTA($A24:$J24)=0,"",IF('Lists &amp; Settings'!$E$5&lt;&gt;"OK","Settings Error",IF(OR($A24="",$B24="",$C24="",$D24="",$E24="",$F24="",$G24="",$H24="",$J24=""),"Missing Required Entry",IF(COUNTIF($A$2:$A$101,$A24)&gt;1,"Duplicate Record ID",IF(COUNTIF('Lists &amp; Settings'!$A$2:$A$6,$E24)=0,"Invalid Relationship",IF(COUNTIF('Lists &amp; Settings'!$B$2:$B$4,$G24)=0,"Invalid Status",IF(OR(NOT(ISNUMBER($H24)),NOT(ISNUMBER($J24)),AND($I24&lt;&gt;"",NOT(ISNUMBER($I24)))),"Invalid Date",IF(AND($I24&lt;&gt;"",$I24&lt;$H24),"End Before Effective Date",IF($J24&gt;'Lists &amp; Settings'!$E$2,"Review Date After Reference Date","OK")))))))))</f>
        <v/>
      </c>
      <c r="M24" s="13">
        <f>IF(COUNTA($A24:$J24)=0,"",IF($L24&lt;&gt;"OK","Incomplete — Do Not Use",IF($G24="Pending Review","Pending Review — Do Not Release",IF($G24="Not Authorized","Not Authorized — Do Not Release",IF('Lists &amp; Settings'!$E$2&lt;$H24,"Not Yet Effective — Do Not Release",IF(AND($I24&lt;&gt;"",'Lists &amp; Settings'!$E$2&gt;$I24),"Expired — Do Not Release","Authorized — Verify Identity"))))))</f>
        <v/>
      </c>
      <c r="N24" s="13">
        <f>IF(COUNTA($A24:$J24)=0,"",IF($L24&lt;&gt;"OK","Fix Record",IF($K24="","",IF($K24&lt;'Lists &amp; Settings'!$E$2,"Review Overdue",IF($K24&lt;='Lists &amp; Settings'!$E$2+'Lists &amp; Settings'!$E$4,"Review Due Soon","Current")))))</f>
        <v/>
      </c>
    </row>
    <row r="25" ht="24" customHeight="1">
      <c r="A25" s="19" t="n"/>
      <c r="B25" s="19" t="n"/>
      <c r="C25" s="19" t="n"/>
      <c r="D25" s="19" t="n"/>
      <c r="E25" s="19" t="n"/>
      <c r="F25" s="20" t="n"/>
      <c r="G25" s="20" t="n"/>
      <c r="H25" s="21" t="n"/>
      <c r="I25" s="21" t="n"/>
      <c r="J25" s="21" t="n"/>
      <c r="K25" s="12">
        <f>IF(COUNTA($A25:$J25)=0,"",IF($J25="","",IFERROR($J25+'Lists &amp; Settings'!$E$3,"")))</f>
        <v/>
      </c>
      <c r="L25" s="13">
        <f>IF(COUNTA($A25:$J25)=0,"",IF('Lists &amp; Settings'!$E$5&lt;&gt;"OK","Settings Error",IF(OR($A25="",$B25="",$C25="",$D25="",$E25="",$F25="",$G25="",$H25="",$J25=""),"Missing Required Entry",IF(COUNTIF($A$2:$A$101,$A25)&gt;1,"Duplicate Record ID",IF(COUNTIF('Lists &amp; Settings'!$A$2:$A$6,$E25)=0,"Invalid Relationship",IF(COUNTIF('Lists &amp; Settings'!$B$2:$B$4,$G25)=0,"Invalid Status",IF(OR(NOT(ISNUMBER($H25)),NOT(ISNUMBER($J25)),AND($I25&lt;&gt;"",NOT(ISNUMBER($I25)))),"Invalid Date",IF(AND($I25&lt;&gt;"",$I25&lt;$H25),"End Before Effective Date",IF($J25&gt;'Lists &amp; Settings'!$E$2,"Review Date After Reference Date","OK")))))))))</f>
        <v/>
      </c>
      <c r="M25" s="13">
        <f>IF(COUNTA($A25:$J25)=0,"",IF($L25&lt;&gt;"OK","Incomplete — Do Not Use",IF($G25="Pending Review","Pending Review — Do Not Release",IF($G25="Not Authorized","Not Authorized — Do Not Release",IF('Lists &amp; Settings'!$E$2&lt;$H25,"Not Yet Effective — Do Not Release",IF(AND($I25&lt;&gt;"",'Lists &amp; Settings'!$E$2&gt;$I25),"Expired — Do Not Release","Authorized — Verify Identity"))))))</f>
        <v/>
      </c>
      <c r="N25" s="13">
        <f>IF(COUNTA($A25:$J25)=0,"",IF($L25&lt;&gt;"OK","Fix Record",IF($K25="","",IF($K25&lt;'Lists &amp; Settings'!$E$2,"Review Overdue",IF($K25&lt;='Lists &amp; Settings'!$E$2+'Lists &amp; Settings'!$E$4,"Review Due Soon","Current")))))</f>
        <v/>
      </c>
    </row>
    <row r="26" ht="24" customHeight="1">
      <c r="A26" s="19" t="n"/>
      <c r="B26" s="19" t="n"/>
      <c r="C26" s="19" t="n"/>
      <c r="D26" s="19" t="n"/>
      <c r="E26" s="19" t="n"/>
      <c r="F26" s="20" t="n"/>
      <c r="G26" s="20" t="n"/>
      <c r="H26" s="21" t="n"/>
      <c r="I26" s="21" t="n"/>
      <c r="J26" s="21" t="n"/>
      <c r="K26" s="12">
        <f>IF(COUNTA($A26:$J26)=0,"",IF($J26="","",IFERROR($J26+'Lists &amp; Settings'!$E$3,"")))</f>
        <v/>
      </c>
      <c r="L26" s="13">
        <f>IF(COUNTA($A26:$J26)=0,"",IF('Lists &amp; Settings'!$E$5&lt;&gt;"OK","Settings Error",IF(OR($A26="",$B26="",$C26="",$D26="",$E26="",$F26="",$G26="",$H26="",$J26=""),"Missing Required Entry",IF(COUNTIF($A$2:$A$101,$A26)&gt;1,"Duplicate Record ID",IF(COUNTIF('Lists &amp; Settings'!$A$2:$A$6,$E26)=0,"Invalid Relationship",IF(COUNTIF('Lists &amp; Settings'!$B$2:$B$4,$G26)=0,"Invalid Status",IF(OR(NOT(ISNUMBER($H26)),NOT(ISNUMBER($J26)),AND($I26&lt;&gt;"",NOT(ISNUMBER($I26)))),"Invalid Date",IF(AND($I26&lt;&gt;"",$I26&lt;$H26),"End Before Effective Date",IF($J26&gt;'Lists &amp; Settings'!$E$2,"Review Date After Reference Date","OK")))))))))</f>
        <v/>
      </c>
      <c r="M26" s="13">
        <f>IF(COUNTA($A26:$J26)=0,"",IF($L26&lt;&gt;"OK","Incomplete — Do Not Use",IF($G26="Pending Review","Pending Review — Do Not Release",IF($G26="Not Authorized","Not Authorized — Do Not Release",IF('Lists &amp; Settings'!$E$2&lt;$H26,"Not Yet Effective — Do Not Release",IF(AND($I26&lt;&gt;"",'Lists &amp; Settings'!$E$2&gt;$I26),"Expired — Do Not Release","Authorized — Verify Identity"))))))</f>
        <v/>
      </c>
      <c r="N26" s="13">
        <f>IF(COUNTA($A26:$J26)=0,"",IF($L26&lt;&gt;"OK","Fix Record",IF($K26="","",IF($K26&lt;'Lists &amp; Settings'!$E$2,"Review Overdue",IF($K26&lt;='Lists &amp; Settings'!$E$2+'Lists &amp; Settings'!$E$4,"Review Due Soon","Current")))))</f>
        <v/>
      </c>
    </row>
    <row r="27" ht="24" customHeight="1">
      <c r="A27" s="19" t="n"/>
      <c r="B27" s="19" t="n"/>
      <c r="C27" s="19" t="n"/>
      <c r="D27" s="19" t="n"/>
      <c r="E27" s="19" t="n"/>
      <c r="F27" s="20" t="n"/>
      <c r="G27" s="20" t="n"/>
      <c r="H27" s="21" t="n"/>
      <c r="I27" s="21" t="n"/>
      <c r="J27" s="21" t="n"/>
      <c r="K27" s="12">
        <f>IF(COUNTA($A27:$J27)=0,"",IF($J27="","",IFERROR($J27+'Lists &amp; Settings'!$E$3,"")))</f>
        <v/>
      </c>
      <c r="L27" s="13">
        <f>IF(COUNTA($A27:$J27)=0,"",IF('Lists &amp; Settings'!$E$5&lt;&gt;"OK","Settings Error",IF(OR($A27="",$B27="",$C27="",$D27="",$E27="",$F27="",$G27="",$H27="",$J27=""),"Missing Required Entry",IF(COUNTIF($A$2:$A$101,$A27)&gt;1,"Duplicate Record ID",IF(COUNTIF('Lists &amp; Settings'!$A$2:$A$6,$E27)=0,"Invalid Relationship",IF(COUNTIF('Lists &amp; Settings'!$B$2:$B$4,$G27)=0,"Invalid Status",IF(OR(NOT(ISNUMBER($H27)),NOT(ISNUMBER($J27)),AND($I27&lt;&gt;"",NOT(ISNUMBER($I27)))),"Invalid Date",IF(AND($I27&lt;&gt;"",$I27&lt;$H27),"End Before Effective Date",IF($J27&gt;'Lists &amp; Settings'!$E$2,"Review Date After Reference Date","OK")))))))))</f>
        <v/>
      </c>
      <c r="M27" s="13">
        <f>IF(COUNTA($A27:$J27)=0,"",IF($L27&lt;&gt;"OK","Incomplete — Do Not Use",IF($G27="Pending Review","Pending Review — Do Not Release",IF($G27="Not Authorized","Not Authorized — Do Not Release",IF('Lists &amp; Settings'!$E$2&lt;$H27,"Not Yet Effective — Do Not Release",IF(AND($I27&lt;&gt;"",'Lists &amp; Settings'!$E$2&gt;$I27),"Expired — Do Not Release","Authorized — Verify Identity"))))))</f>
        <v/>
      </c>
      <c r="N27" s="13">
        <f>IF(COUNTA($A27:$J27)=0,"",IF($L27&lt;&gt;"OK","Fix Record",IF($K27="","",IF($K27&lt;'Lists &amp; Settings'!$E$2,"Review Overdue",IF($K27&lt;='Lists &amp; Settings'!$E$2+'Lists &amp; Settings'!$E$4,"Review Due Soon","Current")))))</f>
        <v/>
      </c>
    </row>
    <row r="28" ht="24" customHeight="1">
      <c r="A28" s="19" t="n"/>
      <c r="B28" s="19" t="n"/>
      <c r="C28" s="19" t="n"/>
      <c r="D28" s="19" t="n"/>
      <c r="E28" s="19" t="n"/>
      <c r="F28" s="20" t="n"/>
      <c r="G28" s="20" t="n"/>
      <c r="H28" s="21" t="n"/>
      <c r="I28" s="21" t="n"/>
      <c r="J28" s="21" t="n"/>
      <c r="K28" s="12">
        <f>IF(COUNTA($A28:$J28)=0,"",IF($J28="","",IFERROR($J28+'Lists &amp; Settings'!$E$3,"")))</f>
        <v/>
      </c>
      <c r="L28" s="13">
        <f>IF(COUNTA($A28:$J28)=0,"",IF('Lists &amp; Settings'!$E$5&lt;&gt;"OK","Settings Error",IF(OR($A28="",$B28="",$C28="",$D28="",$E28="",$F28="",$G28="",$H28="",$J28=""),"Missing Required Entry",IF(COUNTIF($A$2:$A$101,$A28)&gt;1,"Duplicate Record ID",IF(COUNTIF('Lists &amp; Settings'!$A$2:$A$6,$E28)=0,"Invalid Relationship",IF(COUNTIF('Lists &amp; Settings'!$B$2:$B$4,$G28)=0,"Invalid Status",IF(OR(NOT(ISNUMBER($H28)),NOT(ISNUMBER($J28)),AND($I28&lt;&gt;"",NOT(ISNUMBER($I28)))),"Invalid Date",IF(AND($I28&lt;&gt;"",$I28&lt;$H28),"End Before Effective Date",IF($J28&gt;'Lists &amp; Settings'!$E$2,"Review Date After Reference Date","OK")))))))))</f>
        <v/>
      </c>
      <c r="M28" s="13">
        <f>IF(COUNTA($A28:$J28)=0,"",IF($L28&lt;&gt;"OK","Incomplete — Do Not Use",IF($G28="Pending Review","Pending Review — Do Not Release",IF($G28="Not Authorized","Not Authorized — Do Not Release",IF('Lists &amp; Settings'!$E$2&lt;$H28,"Not Yet Effective — Do Not Release",IF(AND($I28&lt;&gt;"",'Lists &amp; Settings'!$E$2&gt;$I28),"Expired — Do Not Release","Authorized — Verify Identity"))))))</f>
        <v/>
      </c>
      <c r="N28" s="13">
        <f>IF(COUNTA($A28:$J28)=0,"",IF($L28&lt;&gt;"OK","Fix Record",IF($K28="","",IF($K28&lt;'Lists &amp; Settings'!$E$2,"Review Overdue",IF($K28&lt;='Lists &amp; Settings'!$E$2+'Lists &amp; Settings'!$E$4,"Review Due Soon","Current")))))</f>
        <v/>
      </c>
    </row>
    <row r="29" ht="24" customHeight="1">
      <c r="A29" s="19" t="n"/>
      <c r="B29" s="19" t="n"/>
      <c r="C29" s="19" t="n"/>
      <c r="D29" s="19" t="n"/>
      <c r="E29" s="19" t="n"/>
      <c r="F29" s="20" t="n"/>
      <c r="G29" s="20" t="n"/>
      <c r="H29" s="21" t="n"/>
      <c r="I29" s="21" t="n"/>
      <c r="J29" s="21" t="n"/>
      <c r="K29" s="12">
        <f>IF(COUNTA($A29:$J29)=0,"",IF($J29="","",IFERROR($J29+'Lists &amp; Settings'!$E$3,"")))</f>
        <v/>
      </c>
      <c r="L29" s="13">
        <f>IF(COUNTA($A29:$J29)=0,"",IF('Lists &amp; Settings'!$E$5&lt;&gt;"OK","Settings Error",IF(OR($A29="",$B29="",$C29="",$D29="",$E29="",$F29="",$G29="",$H29="",$J29=""),"Missing Required Entry",IF(COUNTIF($A$2:$A$101,$A29)&gt;1,"Duplicate Record ID",IF(COUNTIF('Lists &amp; Settings'!$A$2:$A$6,$E29)=0,"Invalid Relationship",IF(COUNTIF('Lists &amp; Settings'!$B$2:$B$4,$G29)=0,"Invalid Status",IF(OR(NOT(ISNUMBER($H29)),NOT(ISNUMBER($J29)),AND($I29&lt;&gt;"",NOT(ISNUMBER($I29)))),"Invalid Date",IF(AND($I29&lt;&gt;"",$I29&lt;$H29),"End Before Effective Date",IF($J29&gt;'Lists &amp; Settings'!$E$2,"Review Date After Reference Date","OK")))))))))</f>
        <v/>
      </c>
      <c r="M29" s="13">
        <f>IF(COUNTA($A29:$J29)=0,"",IF($L29&lt;&gt;"OK","Incomplete — Do Not Use",IF($G29="Pending Review","Pending Review — Do Not Release",IF($G29="Not Authorized","Not Authorized — Do Not Release",IF('Lists &amp; Settings'!$E$2&lt;$H29,"Not Yet Effective — Do Not Release",IF(AND($I29&lt;&gt;"",'Lists &amp; Settings'!$E$2&gt;$I29),"Expired — Do Not Release","Authorized — Verify Identity"))))))</f>
        <v/>
      </c>
      <c r="N29" s="13">
        <f>IF(COUNTA($A29:$J29)=0,"",IF($L29&lt;&gt;"OK","Fix Record",IF($K29="","",IF($K29&lt;'Lists &amp; Settings'!$E$2,"Review Overdue",IF($K29&lt;='Lists &amp; Settings'!$E$2+'Lists &amp; Settings'!$E$4,"Review Due Soon","Current")))))</f>
        <v/>
      </c>
    </row>
    <row r="30" ht="24" customHeight="1">
      <c r="A30" s="19" t="n"/>
      <c r="B30" s="19" t="n"/>
      <c r="C30" s="19" t="n"/>
      <c r="D30" s="19" t="n"/>
      <c r="E30" s="19" t="n"/>
      <c r="F30" s="20" t="n"/>
      <c r="G30" s="20" t="n"/>
      <c r="H30" s="21" t="n"/>
      <c r="I30" s="21" t="n"/>
      <c r="J30" s="21" t="n"/>
      <c r="K30" s="12">
        <f>IF(COUNTA($A30:$J30)=0,"",IF($J30="","",IFERROR($J30+'Lists &amp; Settings'!$E$3,"")))</f>
        <v/>
      </c>
      <c r="L30" s="13">
        <f>IF(COUNTA($A30:$J30)=0,"",IF('Lists &amp; Settings'!$E$5&lt;&gt;"OK","Settings Error",IF(OR($A30="",$B30="",$C30="",$D30="",$E30="",$F30="",$G30="",$H30="",$J30=""),"Missing Required Entry",IF(COUNTIF($A$2:$A$101,$A30)&gt;1,"Duplicate Record ID",IF(COUNTIF('Lists &amp; Settings'!$A$2:$A$6,$E30)=0,"Invalid Relationship",IF(COUNTIF('Lists &amp; Settings'!$B$2:$B$4,$G30)=0,"Invalid Status",IF(OR(NOT(ISNUMBER($H30)),NOT(ISNUMBER($J30)),AND($I30&lt;&gt;"",NOT(ISNUMBER($I30)))),"Invalid Date",IF(AND($I30&lt;&gt;"",$I30&lt;$H30),"End Before Effective Date",IF($J30&gt;'Lists &amp; Settings'!$E$2,"Review Date After Reference Date","OK")))))))))</f>
        <v/>
      </c>
      <c r="M30" s="13">
        <f>IF(COUNTA($A30:$J30)=0,"",IF($L30&lt;&gt;"OK","Incomplete — Do Not Use",IF($G30="Pending Review","Pending Review — Do Not Release",IF($G30="Not Authorized","Not Authorized — Do Not Release",IF('Lists &amp; Settings'!$E$2&lt;$H30,"Not Yet Effective — Do Not Release",IF(AND($I30&lt;&gt;"",'Lists &amp; Settings'!$E$2&gt;$I30),"Expired — Do Not Release","Authorized — Verify Identity"))))))</f>
        <v/>
      </c>
      <c r="N30" s="13">
        <f>IF(COUNTA($A30:$J30)=0,"",IF($L30&lt;&gt;"OK","Fix Record",IF($K30="","",IF($K30&lt;'Lists &amp; Settings'!$E$2,"Review Overdue",IF($K30&lt;='Lists &amp; Settings'!$E$2+'Lists &amp; Settings'!$E$4,"Review Due Soon","Current")))))</f>
        <v/>
      </c>
    </row>
    <row r="31" ht="24" customHeight="1">
      <c r="A31" s="19" t="n"/>
      <c r="B31" s="19" t="n"/>
      <c r="C31" s="19" t="n"/>
      <c r="D31" s="19" t="n"/>
      <c r="E31" s="19" t="n"/>
      <c r="F31" s="20" t="n"/>
      <c r="G31" s="20" t="n"/>
      <c r="H31" s="21" t="n"/>
      <c r="I31" s="21" t="n"/>
      <c r="J31" s="21" t="n"/>
      <c r="K31" s="12">
        <f>IF(COUNTA($A31:$J31)=0,"",IF($J31="","",IFERROR($J31+'Lists &amp; Settings'!$E$3,"")))</f>
        <v/>
      </c>
      <c r="L31" s="13">
        <f>IF(COUNTA($A31:$J31)=0,"",IF('Lists &amp; Settings'!$E$5&lt;&gt;"OK","Settings Error",IF(OR($A31="",$B31="",$C31="",$D31="",$E31="",$F31="",$G31="",$H31="",$J31=""),"Missing Required Entry",IF(COUNTIF($A$2:$A$101,$A31)&gt;1,"Duplicate Record ID",IF(COUNTIF('Lists &amp; Settings'!$A$2:$A$6,$E31)=0,"Invalid Relationship",IF(COUNTIF('Lists &amp; Settings'!$B$2:$B$4,$G31)=0,"Invalid Status",IF(OR(NOT(ISNUMBER($H31)),NOT(ISNUMBER($J31)),AND($I31&lt;&gt;"",NOT(ISNUMBER($I31)))),"Invalid Date",IF(AND($I31&lt;&gt;"",$I31&lt;$H31),"End Before Effective Date",IF($J31&gt;'Lists &amp; Settings'!$E$2,"Review Date After Reference Date","OK")))))))))</f>
        <v/>
      </c>
      <c r="M31" s="13">
        <f>IF(COUNTA($A31:$J31)=0,"",IF($L31&lt;&gt;"OK","Incomplete — Do Not Use",IF($G31="Pending Review","Pending Review — Do Not Release",IF($G31="Not Authorized","Not Authorized — Do Not Release",IF('Lists &amp; Settings'!$E$2&lt;$H31,"Not Yet Effective — Do Not Release",IF(AND($I31&lt;&gt;"",'Lists &amp; Settings'!$E$2&gt;$I31),"Expired — Do Not Release","Authorized — Verify Identity"))))))</f>
        <v/>
      </c>
      <c r="N31" s="13">
        <f>IF(COUNTA($A31:$J31)=0,"",IF($L31&lt;&gt;"OK","Fix Record",IF($K31="","",IF($K31&lt;'Lists &amp; Settings'!$E$2,"Review Overdue",IF($K31&lt;='Lists &amp; Settings'!$E$2+'Lists &amp; Settings'!$E$4,"Review Due Soon","Current")))))</f>
        <v/>
      </c>
    </row>
    <row r="32" ht="24" customHeight="1">
      <c r="A32" s="19" t="n"/>
      <c r="B32" s="19" t="n"/>
      <c r="C32" s="19" t="n"/>
      <c r="D32" s="19" t="n"/>
      <c r="E32" s="19" t="n"/>
      <c r="F32" s="20" t="n"/>
      <c r="G32" s="20" t="n"/>
      <c r="H32" s="21" t="n"/>
      <c r="I32" s="21" t="n"/>
      <c r="J32" s="21" t="n"/>
      <c r="K32" s="12">
        <f>IF(COUNTA($A32:$J32)=0,"",IF($J32="","",IFERROR($J32+'Lists &amp; Settings'!$E$3,"")))</f>
        <v/>
      </c>
      <c r="L32" s="13">
        <f>IF(COUNTA($A32:$J32)=0,"",IF('Lists &amp; Settings'!$E$5&lt;&gt;"OK","Settings Error",IF(OR($A32="",$B32="",$C32="",$D32="",$E32="",$F32="",$G32="",$H32="",$J32=""),"Missing Required Entry",IF(COUNTIF($A$2:$A$101,$A32)&gt;1,"Duplicate Record ID",IF(COUNTIF('Lists &amp; Settings'!$A$2:$A$6,$E32)=0,"Invalid Relationship",IF(COUNTIF('Lists &amp; Settings'!$B$2:$B$4,$G32)=0,"Invalid Status",IF(OR(NOT(ISNUMBER($H32)),NOT(ISNUMBER($J32)),AND($I32&lt;&gt;"",NOT(ISNUMBER($I32)))),"Invalid Date",IF(AND($I32&lt;&gt;"",$I32&lt;$H32),"End Before Effective Date",IF($J32&gt;'Lists &amp; Settings'!$E$2,"Review Date After Reference Date","OK")))))))))</f>
        <v/>
      </c>
      <c r="M32" s="13">
        <f>IF(COUNTA($A32:$J32)=0,"",IF($L32&lt;&gt;"OK","Incomplete — Do Not Use",IF($G32="Pending Review","Pending Review — Do Not Release",IF($G32="Not Authorized","Not Authorized — Do Not Release",IF('Lists &amp; Settings'!$E$2&lt;$H32,"Not Yet Effective — Do Not Release",IF(AND($I32&lt;&gt;"",'Lists &amp; Settings'!$E$2&gt;$I32),"Expired — Do Not Release","Authorized — Verify Identity"))))))</f>
        <v/>
      </c>
      <c r="N32" s="13">
        <f>IF(COUNTA($A32:$J32)=0,"",IF($L32&lt;&gt;"OK","Fix Record",IF($K32="","",IF($K32&lt;'Lists &amp; Settings'!$E$2,"Review Overdue",IF($K32&lt;='Lists &amp; Settings'!$E$2+'Lists &amp; Settings'!$E$4,"Review Due Soon","Current")))))</f>
        <v/>
      </c>
    </row>
    <row r="33" ht="24" customHeight="1">
      <c r="A33" s="19" t="n"/>
      <c r="B33" s="19" t="n"/>
      <c r="C33" s="19" t="n"/>
      <c r="D33" s="19" t="n"/>
      <c r="E33" s="19" t="n"/>
      <c r="F33" s="20" t="n"/>
      <c r="G33" s="20" t="n"/>
      <c r="H33" s="21" t="n"/>
      <c r="I33" s="21" t="n"/>
      <c r="J33" s="21" t="n"/>
      <c r="K33" s="12">
        <f>IF(COUNTA($A33:$J33)=0,"",IF($J33="","",IFERROR($J33+'Lists &amp; Settings'!$E$3,"")))</f>
        <v/>
      </c>
      <c r="L33" s="13">
        <f>IF(COUNTA($A33:$J33)=0,"",IF('Lists &amp; Settings'!$E$5&lt;&gt;"OK","Settings Error",IF(OR($A33="",$B33="",$C33="",$D33="",$E33="",$F33="",$G33="",$H33="",$J33=""),"Missing Required Entry",IF(COUNTIF($A$2:$A$101,$A33)&gt;1,"Duplicate Record ID",IF(COUNTIF('Lists &amp; Settings'!$A$2:$A$6,$E33)=0,"Invalid Relationship",IF(COUNTIF('Lists &amp; Settings'!$B$2:$B$4,$G33)=0,"Invalid Status",IF(OR(NOT(ISNUMBER($H33)),NOT(ISNUMBER($J33)),AND($I33&lt;&gt;"",NOT(ISNUMBER($I33)))),"Invalid Date",IF(AND($I33&lt;&gt;"",$I33&lt;$H33),"End Before Effective Date",IF($J33&gt;'Lists &amp; Settings'!$E$2,"Review Date After Reference Date","OK")))))))))</f>
        <v/>
      </c>
      <c r="M33" s="13">
        <f>IF(COUNTA($A33:$J33)=0,"",IF($L33&lt;&gt;"OK","Incomplete — Do Not Use",IF($G33="Pending Review","Pending Review — Do Not Release",IF($G33="Not Authorized","Not Authorized — Do Not Release",IF('Lists &amp; Settings'!$E$2&lt;$H33,"Not Yet Effective — Do Not Release",IF(AND($I33&lt;&gt;"",'Lists &amp; Settings'!$E$2&gt;$I33),"Expired — Do Not Release","Authorized — Verify Identity"))))))</f>
        <v/>
      </c>
      <c r="N33" s="13">
        <f>IF(COUNTA($A33:$J33)=0,"",IF($L33&lt;&gt;"OK","Fix Record",IF($K33="","",IF($K33&lt;'Lists &amp; Settings'!$E$2,"Review Overdue",IF($K33&lt;='Lists &amp; Settings'!$E$2+'Lists &amp; Settings'!$E$4,"Review Due Soon","Current")))))</f>
        <v/>
      </c>
    </row>
    <row r="34" ht="24" customHeight="1">
      <c r="A34" s="19" t="n"/>
      <c r="B34" s="19" t="n"/>
      <c r="C34" s="19" t="n"/>
      <c r="D34" s="19" t="n"/>
      <c r="E34" s="19" t="n"/>
      <c r="F34" s="20" t="n"/>
      <c r="G34" s="20" t="n"/>
      <c r="H34" s="21" t="n"/>
      <c r="I34" s="21" t="n"/>
      <c r="J34" s="21" t="n"/>
      <c r="K34" s="12">
        <f>IF(COUNTA($A34:$J34)=0,"",IF($J34="","",IFERROR($J34+'Lists &amp; Settings'!$E$3,"")))</f>
        <v/>
      </c>
      <c r="L34" s="13">
        <f>IF(COUNTA($A34:$J34)=0,"",IF('Lists &amp; Settings'!$E$5&lt;&gt;"OK","Settings Error",IF(OR($A34="",$B34="",$C34="",$D34="",$E34="",$F34="",$G34="",$H34="",$J34=""),"Missing Required Entry",IF(COUNTIF($A$2:$A$101,$A34)&gt;1,"Duplicate Record ID",IF(COUNTIF('Lists &amp; Settings'!$A$2:$A$6,$E34)=0,"Invalid Relationship",IF(COUNTIF('Lists &amp; Settings'!$B$2:$B$4,$G34)=0,"Invalid Status",IF(OR(NOT(ISNUMBER($H34)),NOT(ISNUMBER($J34)),AND($I34&lt;&gt;"",NOT(ISNUMBER($I34)))),"Invalid Date",IF(AND($I34&lt;&gt;"",$I34&lt;$H34),"End Before Effective Date",IF($J34&gt;'Lists &amp; Settings'!$E$2,"Review Date After Reference Date","OK")))))))))</f>
        <v/>
      </c>
      <c r="M34" s="13">
        <f>IF(COUNTA($A34:$J34)=0,"",IF($L34&lt;&gt;"OK","Incomplete — Do Not Use",IF($G34="Pending Review","Pending Review — Do Not Release",IF($G34="Not Authorized","Not Authorized — Do Not Release",IF('Lists &amp; Settings'!$E$2&lt;$H34,"Not Yet Effective — Do Not Release",IF(AND($I34&lt;&gt;"",'Lists &amp; Settings'!$E$2&gt;$I34),"Expired — Do Not Release","Authorized — Verify Identity"))))))</f>
        <v/>
      </c>
      <c r="N34" s="13">
        <f>IF(COUNTA($A34:$J34)=0,"",IF($L34&lt;&gt;"OK","Fix Record",IF($K34="","",IF($K34&lt;'Lists &amp; Settings'!$E$2,"Review Overdue",IF($K34&lt;='Lists &amp; Settings'!$E$2+'Lists &amp; Settings'!$E$4,"Review Due Soon","Current")))))</f>
        <v/>
      </c>
    </row>
    <row r="35" ht="24" customHeight="1">
      <c r="A35" s="19" t="n"/>
      <c r="B35" s="19" t="n"/>
      <c r="C35" s="19" t="n"/>
      <c r="D35" s="19" t="n"/>
      <c r="E35" s="19" t="n"/>
      <c r="F35" s="20" t="n"/>
      <c r="G35" s="20" t="n"/>
      <c r="H35" s="21" t="n"/>
      <c r="I35" s="21" t="n"/>
      <c r="J35" s="21" t="n"/>
      <c r="K35" s="12">
        <f>IF(COUNTA($A35:$J35)=0,"",IF($J35="","",IFERROR($J35+'Lists &amp; Settings'!$E$3,"")))</f>
        <v/>
      </c>
      <c r="L35" s="13">
        <f>IF(COUNTA($A35:$J35)=0,"",IF('Lists &amp; Settings'!$E$5&lt;&gt;"OK","Settings Error",IF(OR($A35="",$B35="",$C35="",$D35="",$E35="",$F35="",$G35="",$H35="",$J35=""),"Missing Required Entry",IF(COUNTIF($A$2:$A$101,$A35)&gt;1,"Duplicate Record ID",IF(COUNTIF('Lists &amp; Settings'!$A$2:$A$6,$E35)=0,"Invalid Relationship",IF(COUNTIF('Lists &amp; Settings'!$B$2:$B$4,$G35)=0,"Invalid Status",IF(OR(NOT(ISNUMBER($H35)),NOT(ISNUMBER($J35)),AND($I35&lt;&gt;"",NOT(ISNUMBER($I35)))),"Invalid Date",IF(AND($I35&lt;&gt;"",$I35&lt;$H35),"End Before Effective Date",IF($J35&gt;'Lists &amp; Settings'!$E$2,"Review Date After Reference Date","OK")))))))))</f>
        <v/>
      </c>
      <c r="M35" s="13">
        <f>IF(COUNTA($A35:$J35)=0,"",IF($L35&lt;&gt;"OK","Incomplete — Do Not Use",IF($G35="Pending Review","Pending Review — Do Not Release",IF($G35="Not Authorized","Not Authorized — Do Not Release",IF('Lists &amp; Settings'!$E$2&lt;$H35,"Not Yet Effective — Do Not Release",IF(AND($I35&lt;&gt;"",'Lists &amp; Settings'!$E$2&gt;$I35),"Expired — Do Not Release","Authorized — Verify Identity"))))))</f>
        <v/>
      </c>
      <c r="N35" s="13">
        <f>IF(COUNTA($A35:$J35)=0,"",IF($L35&lt;&gt;"OK","Fix Record",IF($K35="","",IF($K35&lt;'Lists &amp; Settings'!$E$2,"Review Overdue",IF($K35&lt;='Lists &amp; Settings'!$E$2+'Lists &amp; Settings'!$E$4,"Review Due Soon","Current")))))</f>
        <v/>
      </c>
    </row>
    <row r="36" ht="24" customHeight="1">
      <c r="A36" s="19" t="n"/>
      <c r="B36" s="19" t="n"/>
      <c r="C36" s="19" t="n"/>
      <c r="D36" s="19" t="n"/>
      <c r="E36" s="19" t="n"/>
      <c r="F36" s="20" t="n"/>
      <c r="G36" s="20" t="n"/>
      <c r="H36" s="21" t="n"/>
      <c r="I36" s="21" t="n"/>
      <c r="J36" s="21" t="n"/>
      <c r="K36" s="12">
        <f>IF(COUNTA($A36:$J36)=0,"",IF($J36="","",IFERROR($J36+'Lists &amp; Settings'!$E$3,"")))</f>
        <v/>
      </c>
      <c r="L36" s="13">
        <f>IF(COUNTA($A36:$J36)=0,"",IF('Lists &amp; Settings'!$E$5&lt;&gt;"OK","Settings Error",IF(OR($A36="",$B36="",$C36="",$D36="",$E36="",$F36="",$G36="",$H36="",$J36=""),"Missing Required Entry",IF(COUNTIF($A$2:$A$101,$A36)&gt;1,"Duplicate Record ID",IF(COUNTIF('Lists &amp; Settings'!$A$2:$A$6,$E36)=0,"Invalid Relationship",IF(COUNTIF('Lists &amp; Settings'!$B$2:$B$4,$G36)=0,"Invalid Status",IF(OR(NOT(ISNUMBER($H36)),NOT(ISNUMBER($J36)),AND($I36&lt;&gt;"",NOT(ISNUMBER($I36)))),"Invalid Date",IF(AND($I36&lt;&gt;"",$I36&lt;$H36),"End Before Effective Date",IF($J36&gt;'Lists &amp; Settings'!$E$2,"Review Date After Reference Date","OK")))))))))</f>
        <v/>
      </c>
      <c r="M36" s="13">
        <f>IF(COUNTA($A36:$J36)=0,"",IF($L36&lt;&gt;"OK","Incomplete — Do Not Use",IF($G36="Pending Review","Pending Review — Do Not Release",IF($G36="Not Authorized","Not Authorized — Do Not Release",IF('Lists &amp; Settings'!$E$2&lt;$H36,"Not Yet Effective — Do Not Release",IF(AND($I36&lt;&gt;"",'Lists &amp; Settings'!$E$2&gt;$I36),"Expired — Do Not Release","Authorized — Verify Identity"))))))</f>
        <v/>
      </c>
      <c r="N36" s="13">
        <f>IF(COUNTA($A36:$J36)=0,"",IF($L36&lt;&gt;"OK","Fix Record",IF($K36="","",IF($K36&lt;'Lists &amp; Settings'!$E$2,"Review Overdue",IF($K36&lt;='Lists &amp; Settings'!$E$2+'Lists &amp; Settings'!$E$4,"Review Due Soon","Current")))))</f>
        <v/>
      </c>
    </row>
    <row r="37" ht="24" customHeight="1">
      <c r="A37" s="19" t="n"/>
      <c r="B37" s="19" t="n"/>
      <c r="C37" s="19" t="n"/>
      <c r="D37" s="19" t="n"/>
      <c r="E37" s="19" t="n"/>
      <c r="F37" s="20" t="n"/>
      <c r="G37" s="20" t="n"/>
      <c r="H37" s="21" t="n"/>
      <c r="I37" s="21" t="n"/>
      <c r="J37" s="21" t="n"/>
      <c r="K37" s="12">
        <f>IF(COUNTA($A37:$J37)=0,"",IF($J37="","",IFERROR($J37+'Lists &amp; Settings'!$E$3,"")))</f>
        <v/>
      </c>
      <c r="L37" s="13">
        <f>IF(COUNTA($A37:$J37)=0,"",IF('Lists &amp; Settings'!$E$5&lt;&gt;"OK","Settings Error",IF(OR($A37="",$B37="",$C37="",$D37="",$E37="",$F37="",$G37="",$H37="",$J37=""),"Missing Required Entry",IF(COUNTIF($A$2:$A$101,$A37)&gt;1,"Duplicate Record ID",IF(COUNTIF('Lists &amp; Settings'!$A$2:$A$6,$E37)=0,"Invalid Relationship",IF(COUNTIF('Lists &amp; Settings'!$B$2:$B$4,$G37)=0,"Invalid Status",IF(OR(NOT(ISNUMBER($H37)),NOT(ISNUMBER($J37)),AND($I37&lt;&gt;"",NOT(ISNUMBER($I37)))),"Invalid Date",IF(AND($I37&lt;&gt;"",$I37&lt;$H37),"End Before Effective Date",IF($J37&gt;'Lists &amp; Settings'!$E$2,"Review Date After Reference Date","OK")))))))))</f>
        <v/>
      </c>
      <c r="M37" s="13">
        <f>IF(COUNTA($A37:$J37)=0,"",IF($L37&lt;&gt;"OK","Incomplete — Do Not Use",IF($G37="Pending Review","Pending Review — Do Not Release",IF($G37="Not Authorized","Not Authorized — Do Not Release",IF('Lists &amp; Settings'!$E$2&lt;$H37,"Not Yet Effective — Do Not Release",IF(AND($I37&lt;&gt;"",'Lists &amp; Settings'!$E$2&gt;$I37),"Expired — Do Not Release","Authorized — Verify Identity"))))))</f>
        <v/>
      </c>
      <c r="N37" s="13">
        <f>IF(COUNTA($A37:$J37)=0,"",IF($L37&lt;&gt;"OK","Fix Record",IF($K37="","",IF($K37&lt;'Lists &amp; Settings'!$E$2,"Review Overdue",IF($K37&lt;='Lists &amp; Settings'!$E$2+'Lists &amp; Settings'!$E$4,"Review Due Soon","Current")))))</f>
        <v/>
      </c>
    </row>
    <row r="38" ht="24" customHeight="1">
      <c r="A38" s="19" t="n"/>
      <c r="B38" s="19" t="n"/>
      <c r="C38" s="19" t="n"/>
      <c r="D38" s="19" t="n"/>
      <c r="E38" s="19" t="n"/>
      <c r="F38" s="20" t="n"/>
      <c r="G38" s="20" t="n"/>
      <c r="H38" s="21" t="n"/>
      <c r="I38" s="21" t="n"/>
      <c r="J38" s="21" t="n"/>
      <c r="K38" s="12">
        <f>IF(COUNTA($A38:$J38)=0,"",IF($J38="","",IFERROR($J38+'Lists &amp; Settings'!$E$3,"")))</f>
        <v/>
      </c>
      <c r="L38" s="13">
        <f>IF(COUNTA($A38:$J38)=0,"",IF('Lists &amp; Settings'!$E$5&lt;&gt;"OK","Settings Error",IF(OR($A38="",$B38="",$C38="",$D38="",$E38="",$F38="",$G38="",$H38="",$J38=""),"Missing Required Entry",IF(COUNTIF($A$2:$A$101,$A38)&gt;1,"Duplicate Record ID",IF(COUNTIF('Lists &amp; Settings'!$A$2:$A$6,$E38)=0,"Invalid Relationship",IF(COUNTIF('Lists &amp; Settings'!$B$2:$B$4,$G38)=0,"Invalid Status",IF(OR(NOT(ISNUMBER($H38)),NOT(ISNUMBER($J38)),AND($I38&lt;&gt;"",NOT(ISNUMBER($I38)))),"Invalid Date",IF(AND($I38&lt;&gt;"",$I38&lt;$H38),"End Before Effective Date",IF($J38&gt;'Lists &amp; Settings'!$E$2,"Review Date After Reference Date","OK")))))))))</f>
        <v/>
      </c>
      <c r="M38" s="13">
        <f>IF(COUNTA($A38:$J38)=0,"",IF($L38&lt;&gt;"OK","Incomplete — Do Not Use",IF($G38="Pending Review","Pending Review — Do Not Release",IF($G38="Not Authorized","Not Authorized — Do Not Release",IF('Lists &amp; Settings'!$E$2&lt;$H38,"Not Yet Effective — Do Not Release",IF(AND($I38&lt;&gt;"",'Lists &amp; Settings'!$E$2&gt;$I38),"Expired — Do Not Release","Authorized — Verify Identity"))))))</f>
        <v/>
      </c>
      <c r="N38" s="13">
        <f>IF(COUNTA($A38:$J38)=0,"",IF($L38&lt;&gt;"OK","Fix Record",IF($K38="","",IF($K38&lt;'Lists &amp; Settings'!$E$2,"Review Overdue",IF($K38&lt;='Lists &amp; Settings'!$E$2+'Lists &amp; Settings'!$E$4,"Review Due Soon","Current")))))</f>
        <v/>
      </c>
    </row>
    <row r="39" ht="24" customHeight="1">
      <c r="A39" s="19" t="n"/>
      <c r="B39" s="19" t="n"/>
      <c r="C39" s="19" t="n"/>
      <c r="D39" s="19" t="n"/>
      <c r="E39" s="19" t="n"/>
      <c r="F39" s="20" t="n"/>
      <c r="G39" s="20" t="n"/>
      <c r="H39" s="21" t="n"/>
      <c r="I39" s="21" t="n"/>
      <c r="J39" s="21" t="n"/>
      <c r="K39" s="12">
        <f>IF(COUNTA($A39:$J39)=0,"",IF($J39="","",IFERROR($J39+'Lists &amp; Settings'!$E$3,"")))</f>
        <v/>
      </c>
      <c r="L39" s="13">
        <f>IF(COUNTA($A39:$J39)=0,"",IF('Lists &amp; Settings'!$E$5&lt;&gt;"OK","Settings Error",IF(OR($A39="",$B39="",$C39="",$D39="",$E39="",$F39="",$G39="",$H39="",$J39=""),"Missing Required Entry",IF(COUNTIF($A$2:$A$101,$A39)&gt;1,"Duplicate Record ID",IF(COUNTIF('Lists &amp; Settings'!$A$2:$A$6,$E39)=0,"Invalid Relationship",IF(COUNTIF('Lists &amp; Settings'!$B$2:$B$4,$G39)=0,"Invalid Status",IF(OR(NOT(ISNUMBER($H39)),NOT(ISNUMBER($J39)),AND($I39&lt;&gt;"",NOT(ISNUMBER($I39)))),"Invalid Date",IF(AND($I39&lt;&gt;"",$I39&lt;$H39),"End Before Effective Date",IF($J39&gt;'Lists &amp; Settings'!$E$2,"Review Date After Reference Date","OK")))))))))</f>
        <v/>
      </c>
      <c r="M39" s="13">
        <f>IF(COUNTA($A39:$J39)=0,"",IF($L39&lt;&gt;"OK","Incomplete — Do Not Use",IF($G39="Pending Review","Pending Review — Do Not Release",IF($G39="Not Authorized","Not Authorized — Do Not Release",IF('Lists &amp; Settings'!$E$2&lt;$H39,"Not Yet Effective — Do Not Release",IF(AND($I39&lt;&gt;"",'Lists &amp; Settings'!$E$2&gt;$I39),"Expired — Do Not Release","Authorized — Verify Identity"))))))</f>
        <v/>
      </c>
      <c r="N39" s="13">
        <f>IF(COUNTA($A39:$J39)=0,"",IF($L39&lt;&gt;"OK","Fix Record",IF($K39="","",IF($K39&lt;'Lists &amp; Settings'!$E$2,"Review Overdue",IF($K39&lt;='Lists &amp; Settings'!$E$2+'Lists &amp; Settings'!$E$4,"Review Due Soon","Current")))))</f>
        <v/>
      </c>
    </row>
    <row r="40" ht="24" customHeight="1">
      <c r="A40" s="19" t="n"/>
      <c r="B40" s="19" t="n"/>
      <c r="C40" s="19" t="n"/>
      <c r="D40" s="19" t="n"/>
      <c r="E40" s="19" t="n"/>
      <c r="F40" s="20" t="n"/>
      <c r="G40" s="20" t="n"/>
      <c r="H40" s="21" t="n"/>
      <c r="I40" s="21" t="n"/>
      <c r="J40" s="21" t="n"/>
      <c r="K40" s="12">
        <f>IF(COUNTA($A40:$J40)=0,"",IF($J40="","",IFERROR($J40+'Lists &amp; Settings'!$E$3,"")))</f>
        <v/>
      </c>
      <c r="L40" s="13">
        <f>IF(COUNTA($A40:$J40)=0,"",IF('Lists &amp; Settings'!$E$5&lt;&gt;"OK","Settings Error",IF(OR($A40="",$B40="",$C40="",$D40="",$E40="",$F40="",$G40="",$H40="",$J40=""),"Missing Required Entry",IF(COUNTIF($A$2:$A$101,$A40)&gt;1,"Duplicate Record ID",IF(COUNTIF('Lists &amp; Settings'!$A$2:$A$6,$E40)=0,"Invalid Relationship",IF(COUNTIF('Lists &amp; Settings'!$B$2:$B$4,$G40)=0,"Invalid Status",IF(OR(NOT(ISNUMBER($H40)),NOT(ISNUMBER($J40)),AND($I40&lt;&gt;"",NOT(ISNUMBER($I40)))),"Invalid Date",IF(AND($I40&lt;&gt;"",$I40&lt;$H40),"End Before Effective Date",IF($J40&gt;'Lists &amp; Settings'!$E$2,"Review Date After Reference Date","OK")))))))))</f>
        <v/>
      </c>
      <c r="M40" s="13">
        <f>IF(COUNTA($A40:$J40)=0,"",IF($L40&lt;&gt;"OK","Incomplete — Do Not Use",IF($G40="Pending Review","Pending Review — Do Not Release",IF($G40="Not Authorized","Not Authorized — Do Not Release",IF('Lists &amp; Settings'!$E$2&lt;$H40,"Not Yet Effective — Do Not Release",IF(AND($I40&lt;&gt;"",'Lists &amp; Settings'!$E$2&gt;$I40),"Expired — Do Not Release","Authorized — Verify Identity"))))))</f>
        <v/>
      </c>
      <c r="N40" s="13">
        <f>IF(COUNTA($A40:$J40)=0,"",IF($L40&lt;&gt;"OK","Fix Record",IF($K40="","",IF($K40&lt;'Lists &amp; Settings'!$E$2,"Review Overdue",IF($K40&lt;='Lists &amp; Settings'!$E$2+'Lists &amp; Settings'!$E$4,"Review Due Soon","Current")))))</f>
        <v/>
      </c>
    </row>
    <row r="41" ht="24" customHeight="1">
      <c r="A41" s="19" t="n"/>
      <c r="B41" s="19" t="n"/>
      <c r="C41" s="19" t="n"/>
      <c r="D41" s="19" t="n"/>
      <c r="E41" s="19" t="n"/>
      <c r="F41" s="20" t="n"/>
      <c r="G41" s="20" t="n"/>
      <c r="H41" s="21" t="n"/>
      <c r="I41" s="21" t="n"/>
      <c r="J41" s="21" t="n"/>
      <c r="K41" s="12">
        <f>IF(COUNTA($A41:$J41)=0,"",IF($J41="","",IFERROR($J41+'Lists &amp; Settings'!$E$3,"")))</f>
        <v/>
      </c>
      <c r="L41" s="13">
        <f>IF(COUNTA($A41:$J41)=0,"",IF('Lists &amp; Settings'!$E$5&lt;&gt;"OK","Settings Error",IF(OR($A41="",$B41="",$C41="",$D41="",$E41="",$F41="",$G41="",$H41="",$J41=""),"Missing Required Entry",IF(COUNTIF($A$2:$A$101,$A41)&gt;1,"Duplicate Record ID",IF(COUNTIF('Lists &amp; Settings'!$A$2:$A$6,$E41)=0,"Invalid Relationship",IF(COUNTIF('Lists &amp; Settings'!$B$2:$B$4,$G41)=0,"Invalid Status",IF(OR(NOT(ISNUMBER($H41)),NOT(ISNUMBER($J41)),AND($I41&lt;&gt;"",NOT(ISNUMBER($I41)))),"Invalid Date",IF(AND($I41&lt;&gt;"",$I41&lt;$H41),"End Before Effective Date",IF($J41&gt;'Lists &amp; Settings'!$E$2,"Review Date After Reference Date","OK")))))))))</f>
        <v/>
      </c>
      <c r="M41" s="13">
        <f>IF(COUNTA($A41:$J41)=0,"",IF($L41&lt;&gt;"OK","Incomplete — Do Not Use",IF($G41="Pending Review","Pending Review — Do Not Release",IF($G41="Not Authorized","Not Authorized — Do Not Release",IF('Lists &amp; Settings'!$E$2&lt;$H41,"Not Yet Effective — Do Not Release",IF(AND($I41&lt;&gt;"",'Lists &amp; Settings'!$E$2&gt;$I41),"Expired — Do Not Release","Authorized — Verify Identity"))))))</f>
        <v/>
      </c>
      <c r="N41" s="13">
        <f>IF(COUNTA($A41:$J41)=0,"",IF($L41&lt;&gt;"OK","Fix Record",IF($K41="","",IF($K41&lt;'Lists &amp; Settings'!$E$2,"Review Overdue",IF($K41&lt;='Lists &amp; Settings'!$E$2+'Lists &amp; Settings'!$E$4,"Review Due Soon","Current")))))</f>
        <v/>
      </c>
    </row>
    <row r="42" ht="24" customHeight="1">
      <c r="A42" s="19" t="n"/>
      <c r="B42" s="19" t="n"/>
      <c r="C42" s="19" t="n"/>
      <c r="D42" s="19" t="n"/>
      <c r="E42" s="19" t="n"/>
      <c r="F42" s="20" t="n"/>
      <c r="G42" s="20" t="n"/>
      <c r="H42" s="21" t="n"/>
      <c r="I42" s="21" t="n"/>
      <c r="J42" s="21" t="n"/>
      <c r="K42" s="12">
        <f>IF(COUNTA($A42:$J42)=0,"",IF($J42="","",IFERROR($J42+'Lists &amp; Settings'!$E$3,"")))</f>
        <v/>
      </c>
      <c r="L42" s="13">
        <f>IF(COUNTA($A42:$J42)=0,"",IF('Lists &amp; Settings'!$E$5&lt;&gt;"OK","Settings Error",IF(OR($A42="",$B42="",$C42="",$D42="",$E42="",$F42="",$G42="",$H42="",$J42=""),"Missing Required Entry",IF(COUNTIF($A$2:$A$101,$A42)&gt;1,"Duplicate Record ID",IF(COUNTIF('Lists &amp; Settings'!$A$2:$A$6,$E42)=0,"Invalid Relationship",IF(COUNTIF('Lists &amp; Settings'!$B$2:$B$4,$G42)=0,"Invalid Status",IF(OR(NOT(ISNUMBER($H42)),NOT(ISNUMBER($J42)),AND($I42&lt;&gt;"",NOT(ISNUMBER($I42)))),"Invalid Date",IF(AND($I42&lt;&gt;"",$I42&lt;$H42),"End Before Effective Date",IF($J42&gt;'Lists &amp; Settings'!$E$2,"Review Date After Reference Date","OK")))))))))</f>
        <v/>
      </c>
      <c r="M42" s="13">
        <f>IF(COUNTA($A42:$J42)=0,"",IF($L42&lt;&gt;"OK","Incomplete — Do Not Use",IF($G42="Pending Review","Pending Review — Do Not Release",IF($G42="Not Authorized","Not Authorized — Do Not Release",IF('Lists &amp; Settings'!$E$2&lt;$H42,"Not Yet Effective — Do Not Release",IF(AND($I42&lt;&gt;"",'Lists &amp; Settings'!$E$2&gt;$I42),"Expired — Do Not Release","Authorized — Verify Identity"))))))</f>
        <v/>
      </c>
      <c r="N42" s="13">
        <f>IF(COUNTA($A42:$J42)=0,"",IF($L42&lt;&gt;"OK","Fix Record",IF($K42="","",IF($K42&lt;'Lists &amp; Settings'!$E$2,"Review Overdue",IF($K42&lt;='Lists &amp; Settings'!$E$2+'Lists &amp; Settings'!$E$4,"Review Due Soon","Current")))))</f>
        <v/>
      </c>
    </row>
    <row r="43" ht="24" customHeight="1">
      <c r="A43" s="19" t="n"/>
      <c r="B43" s="19" t="n"/>
      <c r="C43" s="19" t="n"/>
      <c r="D43" s="19" t="n"/>
      <c r="E43" s="19" t="n"/>
      <c r="F43" s="20" t="n"/>
      <c r="G43" s="20" t="n"/>
      <c r="H43" s="21" t="n"/>
      <c r="I43" s="21" t="n"/>
      <c r="J43" s="21" t="n"/>
      <c r="K43" s="12">
        <f>IF(COUNTA($A43:$J43)=0,"",IF($J43="","",IFERROR($J43+'Lists &amp; Settings'!$E$3,"")))</f>
        <v/>
      </c>
      <c r="L43" s="13">
        <f>IF(COUNTA($A43:$J43)=0,"",IF('Lists &amp; Settings'!$E$5&lt;&gt;"OK","Settings Error",IF(OR($A43="",$B43="",$C43="",$D43="",$E43="",$F43="",$G43="",$H43="",$J43=""),"Missing Required Entry",IF(COUNTIF($A$2:$A$101,$A43)&gt;1,"Duplicate Record ID",IF(COUNTIF('Lists &amp; Settings'!$A$2:$A$6,$E43)=0,"Invalid Relationship",IF(COUNTIF('Lists &amp; Settings'!$B$2:$B$4,$G43)=0,"Invalid Status",IF(OR(NOT(ISNUMBER($H43)),NOT(ISNUMBER($J43)),AND($I43&lt;&gt;"",NOT(ISNUMBER($I43)))),"Invalid Date",IF(AND($I43&lt;&gt;"",$I43&lt;$H43),"End Before Effective Date",IF($J43&gt;'Lists &amp; Settings'!$E$2,"Review Date After Reference Date","OK")))))))))</f>
        <v/>
      </c>
      <c r="M43" s="13">
        <f>IF(COUNTA($A43:$J43)=0,"",IF($L43&lt;&gt;"OK","Incomplete — Do Not Use",IF($G43="Pending Review","Pending Review — Do Not Release",IF($G43="Not Authorized","Not Authorized — Do Not Release",IF('Lists &amp; Settings'!$E$2&lt;$H43,"Not Yet Effective — Do Not Release",IF(AND($I43&lt;&gt;"",'Lists &amp; Settings'!$E$2&gt;$I43),"Expired — Do Not Release","Authorized — Verify Identity"))))))</f>
        <v/>
      </c>
      <c r="N43" s="13">
        <f>IF(COUNTA($A43:$J43)=0,"",IF($L43&lt;&gt;"OK","Fix Record",IF($K43="","",IF($K43&lt;'Lists &amp; Settings'!$E$2,"Review Overdue",IF($K43&lt;='Lists &amp; Settings'!$E$2+'Lists &amp; Settings'!$E$4,"Review Due Soon","Current")))))</f>
        <v/>
      </c>
    </row>
    <row r="44" ht="24" customHeight="1">
      <c r="A44" s="19" t="n"/>
      <c r="B44" s="19" t="n"/>
      <c r="C44" s="19" t="n"/>
      <c r="D44" s="19" t="n"/>
      <c r="E44" s="19" t="n"/>
      <c r="F44" s="20" t="n"/>
      <c r="G44" s="20" t="n"/>
      <c r="H44" s="21" t="n"/>
      <c r="I44" s="21" t="n"/>
      <c r="J44" s="21" t="n"/>
      <c r="K44" s="12">
        <f>IF(COUNTA($A44:$J44)=0,"",IF($J44="","",IFERROR($J44+'Lists &amp; Settings'!$E$3,"")))</f>
        <v/>
      </c>
      <c r="L44" s="13">
        <f>IF(COUNTA($A44:$J44)=0,"",IF('Lists &amp; Settings'!$E$5&lt;&gt;"OK","Settings Error",IF(OR($A44="",$B44="",$C44="",$D44="",$E44="",$F44="",$G44="",$H44="",$J44=""),"Missing Required Entry",IF(COUNTIF($A$2:$A$101,$A44)&gt;1,"Duplicate Record ID",IF(COUNTIF('Lists &amp; Settings'!$A$2:$A$6,$E44)=0,"Invalid Relationship",IF(COUNTIF('Lists &amp; Settings'!$B$2:$B$4,$G44)=0,"Invalid Status",IF(OR(NOT(ISNUMBER($H44)),NOT(ISNUMBER($J44)),AND($I44&lt;&gt;"",NOT(ISNUMBER($I44)))),"Invalid Date",IF(AND($I44&lt;&gt;"",$I44&lt;$H44),"End Before Effective Date",IF($J44&gt;'Lists &amp; Settings'!$E$2,"Review Date After Reference Date","OK")))))))))</f>
        <v/>
      </c>
      <c r="M44" s="13">
        <f>IF(COUNTA($A44:$J44)=0,"",IF($L44&lt;&gt;"OK","Incomplete — Do Not Use",IF($G44="Pending Review","Pending Review — Do Not Release",IF($G44="Not Authorized","Not Authorized — Do Not Release",IF('Lists &amp; Settings'!$E$2&lt;$H44,"Not Yet Effective — Do Not Release",IF(AND($I44&lt;&gt;"",'Lists &amp; Settings'!$E$2&gt;$I44),"Expired — Do Not Release","Authorized — Verify Identity"))))))</f>
        <v/>
      </c>
      <c r="N44" s="13">
        <f>IF(COUNTA($A44:$J44)=0,"",IF($L44&lt;&gt;"OK","Fix Record",IF($K44="","",IF($K44&lt;'Lists &amp; Settings'!$E$2,"Review Overdue",IF($K44&lt;='Lists &amp; Settings'!$E$2+'Lists &amp; Settings'!$E$4,"Review Due Soon","Current")))))</f>
        <v/>
      </c>
    </row>
    <row r="45" ht="24" customHeight="1">
      <c r="A45" s="19" t="n"/>
      <c r="B45" s="19" t="n"/>
      <c r="C45" s="19" t="n"/>
      <c r="D45" s="19" t="n"/>
      <c r="E45" s="19" t="n"/>
      <c r="F45" s="20" t="n"/>
      <c r="G45" s="20" t="n"/>
      <c r="H45" s="21" t="n"/>
      <c r="I45" s="21" t="n"/>
      <c r="J45" s="21" t="n"/>
      <c r="K45" s="12">
        <f>IF(COUNTA($A45:$J45)=0,"",IF($J45="","",IFERROR($J45+'Lists &amp; Settings'!$E$3,"")))</f>
        <v/>
      </c>
      <c r="L45" s="13">
        <f>IF(COUNTA($A45:$J45)=0,"",IF('Lists &amp; Settings'!$E$5&lt;&gt;"OK","Settings Error",IF(OR($A45="",$B45="",$C45="",$D45="",$E45="",$F45="",$G45="",$H45="",$J45=""),"Missing Required Entry",IF(COUNTIF($A$2:$A$101,$A45)&gt;1,"Duplicate Record ID",IF(COUNTIF('Lists &amp; Settings'!$A$2:$A$6,$E45)=0,"Invalid Relationship",IF(COUNTIF('Lists &amp; Settings'!$B$2:$B$4,$G45)=0,"Invalid Status",IF(OR(NOT(ISNUMBER($H45)),NOT(ISNUMBER($J45)),AND($I45&lt;&gt;"",NOT(ISNUMBER($I45)))),"Invalid Date",IF(AND($I45&lt;&gt;"",$I45&lt;$H45),"End Before Effective Date",IF($J45&gt;'Lists &amp; Settings'!$E$2,"Review Date After Reference Date","OK")))))))))</f>
        <v/>
      </c>
      <c r="M45" s="13">
        <f>IF(COUNTA($A45:$J45)=0,"",IF($L45&lt;&gt;"OK","Incomplete — Do Not Use",IF($G45="Pending Review","Pending Review — Do Not Release",IF($G45="Not Authorized","Not Authorized — Do Not Release",IF('Lists &amp; Settings'!$E$2&lt;$H45,"Not Yet Effective — Do Not Release",IF(AND($I45&lt;&gt;"",'Lists &amp; Settings'!$E$2&gt;$I45),"Expired — Do Not Release","Authorized — Verify Identity"))))))</f>
        <v/>
      </c>
      <c r="N45" s="13">
        <f>IF(COUNTA($A45:$J45)=0,"",IF($L45&lt;&gt;"OK","Fix Record",IF($K45="","",IF($K45&lt;'Lists &amp; Settings'!$E$2,"Review Overdue",IF($K45&lt;='Lists &amp; Settings'!$E$2+'Lists &amp; Settings'!$E$4,"Review Due Soon","Current")))))</f>
        <v/>
      </c>
    </row>
    <row r="46" ht="24" customHeight="1">
      <c r="A46" s="19" t="n"/>
      <c r="B46" s="19" t="n"/>
      <c r="C46" s="19" t="n"/>
      <c r="D46" s="19" t="n"/>
      <c r="E46" s="19" t="n"/>
      <c r="F46" s="20" t="n"/>
      <c r="G46" s="20" t="n"/>
      <c r="H46" s="21" t="n"/>
      <c r="I46" s="21" t="n"/>
      <c r="J46" s="21" t="n"/>
      <c r="K46" s="12">
        <f>IF(COUNTA($A46:$J46)=0,"",IF($J46="","",IFERROR($J46+'Lists &amp; Settings'!$E$3,"")))</f>
        <v/>
      </c>
      <c r="L46" s="13">
        <f>IF(COUNTA($A46:$J46)=0,"",IF('Lists &amp; Settings'!$E$5&lt;&gt;"OK","Settings Error",IF(OR($A46="",$B46="",$C46="",$D46="",$E46="",$F46="",$G46="",$H46="",$J46=""),"Missing Required Entry",IF(COUNTIF($A$2:$A$101,$A46)&gt;1,"Duplicate Record ID",IF(COUNTIF('Lists &amp; Settings'!$A$2:$A$6,$E46)=0,"Invalid Relationship",IF(COUNTIF('Lists &amp; Settings'!$B$2:$B$4,$G46)=0,"Invalid Status",IF(OR(NOT(ISNUMBER($H46)),NOT(ISNUMBER($J46)),AND($I46&lt;&gt;"",NOT(ISNUMBER($I46)))),"Invalid Date",IF(AND($I46&lt;&gt;"",$I46&lt;$H46),"End Before Effective Date",IF($J46&gt;'Lists &amp; Settings'!$E$2,"Review Date After Reference Date","OK")))))))))</f>
        <v/>
      </c>
      <c r="M46" s="13">
        <f>IF(COUNTA($A46:$J46)=0,"",IF($L46&lt;&gt;"OK","Incomplete — Do Not Use",IF($G46="Pending Review","Pending Review — Do Not Release",IF($G46="Not Authorized","Not Authorized — Do Not Release",IF('Lists &amp; Settings'!$E$2&lt;$H46,"Not Yet Effective — Do Not Release",IF(AND($I46&lt;&gt;"",'Lists &amp; Settings'!$E$2&gt;$I46),"Expired — Do Not Release","Authorized — Verify Identity"))))))</f>
        <v/>
      </c>
      <c r="N46" s="13">
        <f>IF(COUNTA($A46:$J46)=0,"",IF($L46&lt;&gt;"OK","Fix Record",IF($K46="","",IF($K46&lt;'Lists &amp; Settings'!$E$2,"Review Overdue",IF($K46&lt;='Lists &amp; Settings'!$E$2+'Lists &amp; Settings'!$E$4,"Review Due Soon","Current")))))</f>
        <v/>
      </c>
    </row>
    <row r="47" ht="24" customHeight="1">
      <c r="A47" s="19" t="n"/>
      <c r="B47" s="19" t="n"/>
      <c r="C47" s="19" t="n"/>
      <c r="D47" s="19" t="n"/>
      <c r="E47" s="19" t="n"/>
      <c r="F47" s="20" t="n"/>
      <c r="G47" s="20" t="n"/>
      <c r="H47" s="21" t="n"/>
      <c r="I47" s="21" t="n"/>
      <c r="J47" s="21" t="n"/>
      <c r="K47" s="12">
        <f>IF(COUNTA($A47:$J47)=0,"",IF($J47="","",IFERROR($J47+'Lists &amp; Settings'!$E$3,"")))</f>
        <v/>
      </c>
      <c r="L47" s="13">
        <f>IF(COUNTA($A47:$J47)=0,"",IF('Lists &amp; Settings'!$E$5&lt;&gt;"OK","Settings Error",IF(OR($A47="",$B47="",$C47="",$D47="",$E47="",$F47="",$G47="",$H47="",$J47=""),"Missing Required Entry",IF(COUNTIF($A$2:$A$101,$A47)&gt;1,"Duplicate Record ID",IF(COUNTIF('Lists &amp; Settings'!$A$2:$A$6,$E47)=0,"Invalid Relationship",IF(COUNTIF('Lists &amp; Settings'!$B$2:$B$4,$G47)=0,"Invalid Status",IF(OR(NOT(ISNUMBER($H47)),NOT(ISNUMBER($J47)),AND($I47&lt;&gt;"",NOT(ISNUMBER($I47)))),"Invalid Date",IF(AND($I47&lt;&gt;"",$I47&lt;$H47),"End Before Effective Date",IF($J47&gt;'Lists &amp; Settings'!$E$2,"Review Date After Reference Date","OK")))))))))</f>
        <v/>
      </c>
      <c r="M47" s="13">
        <f>IF(COUNTA($A47:$J47)=0,"",IF($L47&lt;&gt;"OK","Incomplete — Do Not Use",IF($G47="Pending Review","Pending Review — Do Not Release",IF($G47="Not Authorized","Not Authorized — Do Not Release",IF('Lists &amp; Settings'!$E$2&lt;$H47,"Not Yet Effective — Do Not Release",IF(AND($I47&lt;&gt;"",'Lists &amp; Settings'!$E$2&gt;$I47),"Expired — Do Not Release","Authorized — Verify Identity"))))))</f>
        <v/>
      </c>
      <c r="N47" s="13">
        <f>IF(COUNTA($A47:$J47)=0,"",IF($L47&lt;&gt;"OK","Fix Record",IF($K47="","",IF($K47&lt;'Lists &amp; Settings'!$E$2,"Review Overdue",IF($K47&lt;='Lists &amp; Settings'!$E$2+'Lists &amp; Settings'!$E$4,"Review Due Soon","Current")))))</f>
        <v/>
      </c>
    </row>
    <row r="48" ht="24" customHeight="1">
      <c r="A48" s="19" t="n"/>
      <c r="B48" s="19" t="n"/>
      <c r="C48" s="19" t="n"/>
      <c r="D48" s="19" t="n"/>
      <c r="E48" s="19" t="n"/>
      <c r="F48" s="20" t="n"/>
      <c r="G48" s="20" t="n"/>
      <c r="H48" s="21" t="n"/>
      <c r="I48" s="21" t="n"/>
      <c r="J48" s="21" t="n"/>
      <c r="K48" s="12">
        <f>IF(COUNTA($A48:$J48)=0,"",IF($J48="","",IFERROR($J48+'Lists &amp; Settings'!$E$3,"")))</f>
        <v/>
      </c>
      <c r="L48" s="13">
        <f>IF(COUNTA($A48:$J48)=0,"",IF('Lists &amp; Settings'!$E$5&lt;&gt;"OK","Settings Error",IF(OR($A48="",$B48="",$C48="",$D48="",$E48="",$F48="",$G48="",$H48="",$J48=""),"Missing Required Entry",IF(COUNTIF($A$2:$A$101,$A48)&gt;1,"Duplicate Record ID",IF(COUNTIF('Lists &amp; Settings'!$A$2:$A$6,$E48)=0,"Invalid Relationship",IF(COUNTIF('Lists &amp; Settings'!$B$2:$B$4,$G48)=0,"Invalid Status",IF(OR(NOT(ISNUMBER($H48)),NOT(ISNUMBER($J48)),AND($I48&lt;&gt;"",NOT(ISNUMBER($I48)))),"Invalid Date",IF(AND($I48&lt;&gt;"",$I48&lt;$H48),"End Before Effective Date",IF($J48&gt;'Lists &amp; Settings'!$E$2,"Review Date After Reference Date","OK")))))))))</f>
        <v/>
      </c>
      <c r="M48" s="13">
        <f>IF(COUNTA($A48:$J48)=0,"",IF($L48&lt;&gt;"OK","Incomplete — Do Not Use",IF($G48="Pending Review","Pending Review — Do Not Release",IF($G48="Not Authorized","Not Authorized — Do Not Release",IF('Lists &amp; Settings'!$E$2&lt;$H48,"Not Yet Effective — Do Not Release",IF(AND($I48&lt;&gt;"",'Lists &amp; Settings'!$E$2&gt;$I48),"Expired — Do Not Release","Authorized — Verify Identity"))))))</f>
        <v/>
      </c>
      <c r="N48" s="13">
        <f>IF(COUNTA($A48:$J48)=0,"",IF($L48&lt;&gt;"OK","Fix Record",IF($K48="","",IF($K48&lt;'Lists &amp; Settings'!$E$2,"Review Overdue",IF($K48&lt;='Lists &amp; Settings'!$E$2+'Lists &amp; Settings'!$E$4,"Review Due Soon","Current")))))</f>
        <v/>
      </c>
    </row>
    <row r="49" ht="24" customHeight="1">
      <c r="A49" s="19" t="n"/>
      <c r="B49" s="19" t="n"/>
      <c r="C49" s="19" t="n"/>
      <c r="D49" s="19" t="n"/>
      <c r="E49" s="19" t="n"/>
      <c r="F49" s="20" t="n"/>
      <c r="G49" s="20" t="n"/>
      <c r="H49" s="21" t="n"/>
      <c r="I49" s="21" t="n"/>
      <c r="J49" s="21" t="n"/>
      <c r="K49" s="12">
        <f>IF(COUNTA($A49:$J49)=0,"",IF($J49="","",IFERROR($J49+'Lists &amp; Settings'!$E$3,"")))</f>
        <v/>
      </c>
      <c r="L49" s="13">
        <f>IF(COUNTA($A49:$J49)=0,"",IF('Lists &amp; Settings'!$E$5&lt;&gt;"OK","Settings Error",IF(OR($A49="",$B49="",$C49="",$D49="",$E49="",$F49="",$G49="",$H49="",$J49=""),"Missing Required Entry",IF(COUNTIF($A$2:$A$101,$A49)&gt;1,"Duplicate Record ID",IF(COUNTIF('Lists &amp; Settings'!$A$2:$A$6,$E49)=0,"Invalid Relationship",IF(COUNTIF('Lists &amp; Settings'!$B$2:$B$4,$G49)=0,"Invalid Status",IF(OR(NOT(ISNUMBER($H49)),NOT(ISNUMBER($J49)),AND($I49&lt;&gt;"",NOT(ISNUMBER($I49)))),"Invalid Date",IF(AND($I49&lt;&gt;"",$I49&lt;$H49),"End Before Effective Date",IF($J49&gt;'Lists &amp; Settings'!$E$2,"Review Date After Reference Date","OK")))))))))</f>
        <v/>
      </c>
      <c r="M49" s="13">
        <f>IF(COUNTA($A49:$J49)=0,"",IF($L49&lt;&gt;"OK","Incomplete — Do Not Use",IF($G49="Pending Review","Pending Review — Do Not Release",IF($G49="Not Authorized","Not Authorized — Do Not Release",IF('Lists &amp; Settings'!$E$2&lt;$H49,"Not Yet Effective — Do Not Release",IF(AND($I49&lt;&gt;"",'Lists &amp; Settings'!$E$2&gt;$I49),"Expired — Do Not Release","Authorized — Verify Identity"))))))</f>
        <v/>
      </c>
      <c r="N49" s="13">
        <f>IF(COUNTA($A49:$J49)=0,"",IF($L49&lt;&gt;"OK","Fix Record",IF($K49="","",IF($K49&lt;'Lists &amp; Settings'!$E$2,"Review Overdue",IF($K49&lt;='Lists &amp; Settings'!$E$2+'Lists &amp; Settings'!$E$4,"Review Due Soon","Current")))))</f>
        <v/>
      </c>
    </row>
    <row r="50" ht="24" customHeight="1">
      <c r="A50" s="19" t="n"/>
      <c r="B50" s="19" t="n"/>
      <c r="C50" s="19" t="n"/>
      <c r="D50" s="19" t="n"/>
      <c r="E50" s="19" t="n"/>
      <c r="F50" s="20" t="n"/>
      <c r="G50" s="20" t="n"/>
      <c r="H50" s="21" t="n"/>
      <c r="I50" s="21" t="n"/>
      <c r="J50" s="21" t="n"/>
      <c r="K50" s="12">
        <f>IF(COUNTA($A50:$J50)=0,"",IF($J50="","",IFERROR($J50+'Lists &amp; Settings'!$E$3,"")))</f>
        <v/>
      </c>
      <c r="L50" s="13">
        <f>IF(COUNTA($A50:$J50)=0,"",IF('Lists &amp; Settings'!$E$5&lt;&gt;"OK","Settings Error",IF(OR($A50="",$B50="",$C50="",$D50="",$E50="",$F50="",$G50="",$H50="",$J50=""),"Missing Required Entry",IF(COUNTIF($A$2:$A$101,$A50)&gt;1,"Duplicate Record ID",IF(COUNTIF('Lists &amp; Settings'!$A$2:$A$6,$E50)=0,"Invalid Relationship",IF(COUNTIF('Lists &amp; Settings'!$B$2:$B$4,$G50)=0,"Invalid Status",IF(OR(NOT(ISNUMBER($H50)),NOT(ISNUMBER($J50)),AND($I50&lt;&gt;"",NOT(ISNUMBER($I50)))),"Invalid Date",IF(AND($I50&lt;&gt;"",$I50&lt;$H50),"End Before Effective Date",IF($J50&gt;'Lists &amp; Settings'!$E$2,"Review Date After Reference Date","OK")))))))))</f>
        <v/>
      </c>
      <c r="M50" s="13">
        <f>IF(COUNTA($A50:$J50)=0,"",IF($L50&lt;&gt;"OK","Incomplete — Do Not Use",IF($G50="Pending Review","Pending Review — Do Not Release",IF($G50="Not Authorized","Not Authorized — Do Not Release",IF('Lists &amp; Settings'!$E$2&lt;$H50,"Not Yet Effective — Do Not Release",IF(AND($I50&lt;&gt;"",'Lists &amp; Settings'!$E$2&gt;$I50),"Expired — Do Not Release","Authorized — Verify Identity"))))))</f>
        <v/>
      </c>
      <c r="N50" s="13">
        <f>IF(COUNTA($A50:$J50)=0,"",IF($L50&lt;&gt;"OK","Fix Record",IF($K50="","",IF($K50&lt;'Lists &amp; Settings'!$E$2,"Review Overdue",IF($K50&lt;='Lists &amp; Settings'!$E$2+'Lists &amp; Settings'!$E$4,"Review Due Soon","Current")))))</f>
        <v/>
      </c>
    </row>
    <row r="51" ht="24" customHeight="1">
      <c r="A51" s="19" t="n"/>
      <c r="B51" s="19" t="n"/>
      <c r="C51" s="19" t="n"/>
      <c r="D51" s="19" t="n"/>
      <c r="E51" s="19" t="n"/>
      <c r="F51" s="20" t="n"/>
      <c r="G51" s="20" t="n"/>
      <c r="H51" s="21" t="n"/>
      <c r="I51" s="21" t="n"/>
      <c r="J51" s="21" t="n"/>
      <c r="K51" s="12">
        <f>IF(COUNTA($A51:$J51)=0,"",IF($J51="","",IFERROR($J51+'Lists &amp; Settings'!$E$3,"")))</f>
        <v/>
      </c>
      <c r="L51" s="13">
        <f>IF(COUNTA($A51:$J51)=0,"",IF('Lists &amp; Settings'!$E$5&lt;&gt;"OK","Settings Error",IF(OR($A51="",$B51="",$C51="",$D51="",$E51="",$F51="",$G51="",$H51="",$J51=""),"Missing Required Entry",IF(COUNTIF($A$2:$A$101,$A51)&gt;1,"Duplicate Record ID",IF(COUNTIF('Lists &amp; Settings'!$A$2:$A$6,$E51)=0,"Invalid Relationship",IF(COUNTIF('Lists &amp; Settings'!$B$2:$B$4,$G51)=0,"Invalid Status",IF(OR(NOT(ISNUMBER($H51)),NOT(ISNUMBER($J51)),AND($I51&lt;&gt;"",NOT(ISNUMBER($I51)))),"Invalid Date",IF(AND($I51&lt;&gt;"",$I51&lt;$H51),"End Before Effective Date",IF($J51&gt;'Lists &amp; Settings'!$E$2,"Review Date After Reference Date","OK")))))))))</f>
        <v/>
      </c>
      <c r="M51" s="13">
        <f>IF(COUNTA($A51:$J51)=0,"",IF($L51&lt;&gt;"OK","Incomplete — Do Not Use",IF($G51="Pending Review","Pending Review — Do Not Release",IF($G51="Not Authorized","Not Authorized — Do Not Release",IF('Lists &amp; Settings'!$E$2&lt;$H51,"Not Yet Effective — Do Not Release",IF(AND($I51&lt;&gt;"",'Lists &amp; Settings'!$E$2&gt;$I51),"Expired — Do Not Release","Authorized — Verify Identity"))))))</f>
        <v/>
      </c>
      <c r="N51" s="13">
        <f>IF(COUNTA($A51:$J51)=0,"",IF($L51&lt;&gt;"OK","Fix Record",IF($K51="","",IF($K51&lt;'Lists &amp; Settings'!$E$2,"Review Overdue",IF($K51&lt;='Lists &amp; Settings'!$E$2+'Lists &amp; Settings'!$E$4,"Review Due Soon","Current")))))</f>
        <v/>
      </c>
    </row>
    <row r="52" ht="24" customHeight="1">
      <c r="A52" s="19" t="n"/>
      <c r="B52" s="19" t="n"/>
      <c r="C52" s="19" t="n"/>
      <c r="D52" s="19" t="n"/>
      <c r="E52" s="19" t="n"/>
      <c r="F52" s="20" t="n"/>
      <c r="G52" s="20" t="n"/>
      <c r="H52" s="21" t="n"/>
      <c r="I52" s="21" t="n"/>
      <c r="J52" s="21" t="n"/>
      <c r="K52" s="12">
        <f>IF(COUNTA($A52:$J52)=0,"",IF($J52="","",IFERROR($J52+'Lists &amp; Settings'!$E$3,"")))</f>
        <v/>
      </c>
      <c r="L52" s="13">
        <f>IF(COUNTA($A52:$J52)=0,"",IF('Lists &amp; Settings'!$E$5&lt;&gt;"OK","Settings Error",IF(OR($A52="",$B52="",$C52="",$D52="",$E52="",$F52="",$G52="",$H52="",$J52=""),"Missing Required Entry",IF(COUNTIF($A$2:$A$101,$A52)&gt;1,"Duplicate Record ID",IF(COUNTIF('Lists &amp; Settings'!$A$2:$A$6,$E52)=0,"Invalid Relationship",IF(COUNTIF('Lists &amp; Settings'!$B$2:$B$4,$G52)=0,"Invalid Status",IF(OR(NOT(ISNUMBER($H52)),NOT(ISNUMBER($J52)),AND($I52&lt;&gt;"",NOT(ISNUMBER($I52)))),"Invalid Date",IF(AND($I52&lt;&gt;"",$I52&lt;$H52),"End Before Effective Date",IF($J52&gt;'Lists &amp; Settings'!$E$2,"Review Date After Reference Date","OK")))))))))</f>
        <v/>
      </c>
      <c r="M52" s="13">
        <f>IF(COUNTA($A52:$J52)=0,"",IF($L52&lt;&gt;"OK","Incomplete — Do Not Use",IF($G52="Pending Review","Pending Review — Do Not Release",IF($G52="Not Authorized","Not Authorized — Do Not Release",IF('Lists &amp; Settings'!$E$2&lt;$H52,"Not Yet Effective — Do Not Release",IF(AND($I52&lt;&gt;"",'Lists &amp; Settings'!$E$2&gt;$I52),"Expired — Do Not Release","Authorized — Verify Identity"))))))</f>
        <v/>
      </c>
      <c r="N52" s="13">
        <f>IF(COUNTA($A52:$J52)=0,"",IF($L52&lt;&gt;"OK","Fix Record",IF($K52="","",IF($K52&lt;'Lists &amp; Settings'!$E$2,"Review Overdue",IF($K52&lt;='Lists &amp; Settings'!$E$2+'Lists &amp; Settings'!$E$4,"Review Due Soon","Current")))))</f>
        <v/>
      </c>
    </row>
    <row r="53" ht="24" customHeight="1">
      <c r="A53" s="19" t="n"/>
      <c r="B53" s="19" t="n"/>
      <c r="C53" s="19" t="n"/>
      <c r="D53" s="19" t="n"/>
      <c r="E53" s="19" t="n"/>
      <c r="F53" s="20" t="n"/>
      <c r="G53" s="20" t="n"/>
      <c r="H53" s="21" t="n"/>
      <c r="I53" s="21" t="n"/>
      <c r="J53" s="21" t="n"/>
      <c r="K53" s="12">
        <f>IF(COUNTA($A53:$J53)=0,"",IF($J53="","",IFERROR($J53+'Lists &amp; Settings'!$E$3,"")))</f>
        <v/>
      </c>
      <c r="L53" s="13">
        <f>IF(COUNTA($A53:$J53)=0,"",IF('Lists &amp; Settings'!$E$5&lt;&gt;"OK","Settings Error",IF(OR($A53="",$B53="",$C53="",$D53="",$E53="",$F53="",$G53="",$H53="",$J53=""),"Missing Required Entry",IF(COUNTIF($A$2:$A$101,$A53)&gt;1,"Duplicate Record ID",IF(COUNTIF('Lists &amp; Settings'!$A$2:$A$6,$E53)=0,"Invalid Relationship",IF(COUNTIF('Lists &amp; Settings'!$B$2:$B$4,$G53)=0,"Invalid Status",IF(OR(NOT(ISNUMBER($H53)),NOT(ISNUMBER($J53)),AND($I53&lt;&gt;"",NOT(ISNUMBER($I53)))),"Invalid Date",IF(AND($I53&lt;&gt;"",$I53&lt;$H53),"End Before Effective Date",IF($J53&gt;'Lists &amp; Settings'!$E$2,"Review Date After Reference Date","OK")))))))))</f>
        <v/>
      </c>
      <c r="M53" s="13">
        <f>IF(COUNTA($A53:$J53)=0,"",IF($L53&lt;&gt;"OK","Incomplete — Do Not Use",IF($G53="Pending Review","Pending Review — Do Not Release",IF($G53="Not Authorized","Not Authorized — Do Not Release",IF('Lists &amp; Settings'!$E$2&lt;$H53,"Not Yet Effective — Do Not Release",IF(AND($I53&lt;&gt;"",'Lists &amp; Settings'!$E$2&gt;$I53),"Expired — Do Not Release","Authorized — Verify Identity"))))))</f>
        <v/>
      </c>
      <c r="N53" s="13">
        <f>IF(COUNTA($A53:$J53)=0,"",IF($L53&lt;&gt;"OK","Fix Record",IF($K53="","",IF($K53&lt;'Lists &amp; Settings'!$E$2,"Review Overdue",IF($K53&lt;='Lists &amp; Settings'!$E$2+'Lists &amp; Settings'!$E$4,"Review Due Soon","Current")))))</f>
        <v/>
      </c>
    </row>
    <row r="54" ht="24" customHeight="1">
      <c r="A54" s="19" t="n"/>
      <c r="B54" s="19" t="n"/>
      <c r="C54" s="19" t="n"/>
      <c r="D54" s="19" t="n"/>
      <c r="E54" s="19" t="n"/>
      <c r="F54" s="20" t="n"/>
      <c r="G54" s="20" t="n"/>
      <c r="H54" s="21" t="n"/>
      <c r="I54" s="21" t="n"/>
      <c r="J54" s="21" t="n"/>
      <c r="K54" s="12">
        <f>IF(COUNTA($A54:$J54)=0,"",IF($J54="","",IFERROR($J54+'Lists &amp; Settings'!$E$3,"")))</f>
        <v/>
      </c>
      <c r="L54" s="13">
        <f>IF(COUNTA($A54:$J54)=0,"",IF('Lists &amp; Settings'!$E$5&lt;&gt;"OK","Settings Error",IF(OR($A54="",$B54="",$C54="",$D54="",$E54="",$F54="",$G54="",$H54="",$J54=""),"Missing Required Entry",IF(COUNTIF($A$2:$A$101,$A54)&gt;1,"Duplicate Record ID",IF(COUNTIF('Lists &amp; Settings'!$A$2:$A$6,$E54)=0,"Invalid Relationship",IF(COUNTIF('Lists &amp; Settings'!$B$2:$B$4,$G54)=0,"Invalid Status",IF(OR(NOT(ISNUMBER($H54)),NOT(ISNUMBER($J54)),AND($I54&lt;&gt;"",NOT(ISNUMBER($I54)))),"Invalid Date",IF(AND($I54&lt;&gt;"",$I54&lt;$H54),"End Before Effective Date",IF($J54&gt;'Lists &amp; Settings'!$E$2,"Review Date After Reference Date","OK")))))))))</f>
        <v/>
      </c>
      <c r="M54" s="13">
        <f>IF(COUNTA($A54:$J54)=0,"",IF($L54&lt;&gt;"OK","Incomplete — Do Not Use",IF($G54="Pending Review","Pending Review — Do Not Release",IF($G54="Not Authorized","Not Authorized — Do Not Release",IF('Lists &amp; Settings'!$E$2&lt;$H54,"Not Yet Effective — Do Not Release",IF(AND($I54&lt;&gt;"",'Lists &amp; Settings'!$E$2&gt;$I54),"Expired — Do Not Release","Authorized — Verify Identity"))))))</f>
        <v/>
      </c>
      <c r="N54" s="13">
        <f>IF(COUNTA($A54:$J54)=0,"",IF($L54&lt;&gt;"OK","Fix Record",IF($K54="","",IF($K54&lt;'Lists &amp; Settings'!$E$2,"Review Overdue",IF($K54&lt;='Lists &amp; Settings'!$E$2+'Lists &amp; Settings'!$E$4,"Review Due Soon","Current")))))</f>
        <v/>
      </c>
    </row>
    <row r="55" ht="24" customHeight="1">
      <c r="A55" s="19" t="n"/>
      <c r="B55" s="19" t="n"/>
      <c r="C55" s="19" t="n"/>
      <c r="D55" s="19" t="n"/>
      <c r="E55" s="19" t="n"/>
      <c r="F55" s="20" t="n"/>
      <c r="G55" s="20" t="n"/>
      <c r="H55" s="21" t="n"/>
      <c r="I55" s="21" t="n"/>
      <c r="J55" s="21" t="n"/>
      <c r="K55" s="12">
        <f>IF(COUNTA($A55:$J55)=0,"",IF($J55="","",IFERROR($J55+'Lists &amp; Settings'!$E$3,"")))</f>
        <v/>
      </c>
      <c r="L55" s="13">
        <f>IF(COUNTA($A55:$J55)=0,"",IF('Lists &amp; Settings'!$E$5&lt;&gt;"OK","Settings Error",IF(OR($A55="",$B55="",$C55="",$D55="",$E55="",$F55="",$G55="",$H55="",$J55=""),"Missing Required Entry",IF(COUNTIF($A$2:$A$101,$A55)&gt;1,"Duplicate Record ID",IF(COUNTIF('Lists &amp; Settings'!$A$2:$A$6,$E55)=0,"Invalid Relationship",IF(COUNTIF('Lists &amp; Settings'!$B$2:$B$4,$G55)=0,"Invalid Status",IF(OR(NOT(ISNUMBER($H55)),NOT(ISNUMBER($J55)),AND($I55&lt;&gt;"",NOT(ISNUMBER($I55)))),"Invalid Date",IF(AND($I55&lt;&gt;"",$I55&lt;$H55),"End Before Effective Date",IF($J55&gt;'Lists &amp; Settings'!$E$2,"Review Date After Reference Date","OK")))))))))</f>
        <v/>
      </c>
      <c r="M55" s="13">
        <f>IF(COUNTA($A55:$J55)=0,"",IF($L55&lt;&gt;"OK","Incomplete — Do Not Use",IF($G55="Pending Review","Pending Review — Do Not Release",IF($G55="Not Authorized","Not Authorized — Do Not Release",IF('Lists &amp; Settings'!$E$2&lt;$H55,"Not Yet Effective — Do Not Release",IF(AND($I55&lt;&gt;"",'Lists &amp; Settings'!$E$2&gt;$I55),"Expired — Do Not Release","Authorized — Verify Identity"))))))</f>
        <v/>
      </c>
      <c r="N55" s="13">
        <f>IF(COUNTA($A55:$J55)=0,"",IF($L55&lt;&gt;"OK","Fix Record",IF($K55="","",IF($K55&lt;'Lists &amp; Settings'!$E$2,"Review Overdue",IF($K55&lt;='Lists &amp; Settings'!$E$2+'Lists &amp; Settings'!$E$4,"Review Due Soon","Current")))))</f>
        <v/>
      </c>
    </row>
    <row r="56" ht="24" customHeight="1">
      <c r="A56" s="19" t="n"/>
      <c r="B56" s="19" t="n"/>
      <c r="C56" s="19" t="n"/>
      <c r="D56" s="19" t="n"/>
      <c r="E56" s="19" t="n"/>
      <c r="F56" s="20" t="n"/>
      <c r="G56" s="20" t="n"/>
      <c r="H56" s="21" t="n"/>
      <c r="I56" s="21" t="n"/>
      <c r="J56" s="21" t="n"/>
      <c r="K56" s="12">
        <f>IF(COUNTA($A56:$J56)=0,"",IF($J56="","",IFERROR($J56+'Lists &amp; Settings'!$E$3,"")))</f>
        <v/>
      </c>
      <c r="L56" s="13">
        <f>IF(COUNTA($A56:$J56)=0,"",IF('Lists &amp; Settings'!$E$5&lt;&gt;"OK","Settings Error",IF(OR($A56="",$B56="",$C56="",$D56="",$E56="",$F56="",$G56="",$H56="",$J56=""),"Missing Required Entry",IF(COUNTIF($A$2:$A$101,$A56)&gt;1,"Duplicate Record ID",IF(COUNTIF('Lists &amp; Settings'!$A$2:$A$6,$E56)=0,"Invalid Relationship",IF(COUNTIF('Lists &amp; Settings'!$B$2:$B$4,$G56)=0,"Invalid Status",IF(OR(NOT(ISNUMBER($H56)),NOT(ISNUMBER($J56)),AND($I56&lt;&gt;"",NOT(ISNUMBER($I56)))),"Invalid Date",IF(AND($I56&lt;&gt;"",$I56&lt;$H56),"End Before Effective Date",IF($J56&gt;'Lists &amp; Settings'!$E$2,"Review Date After Reference Date","OK")))))))))</f>
        <v/>
      </c>
      <c r="M56" s="13">
        <f>IF(COUNTA($A56:$J56)=0,"",IF($L56&lt;&gt;"OK","Incomplete — Do Not Use",IF($G56="Pending Review","Pending Review — Do Not Release",IF($G56="Not Authorized","Not Authorized — Do Not Release",IF('Lists &amp; Settings'!$E$2&lt;$H56,"Not Yet Effective — Do Not Release",IF(AND($I56&lt;&gt;"",'Lists &amp; Settings'!$E$2&gt;$I56),"Expired — Do Not Release","Authorized — Verify Identity"))))))</f>
        <v/>
      </c>
      <c r="N56" s="13">
        <f>IF(COUNTA($A56:$J56)=0,"",IF($L56&lt;&gt;"OK","Fix Record",IF($K56="","",IF($K56&lt;'Lists &amp; Settings'!$E$2,"Review Overdue",IF($K56&lt;='Lists &amp; Settings'!$E$2+'Lists &amp; Settings'!$E$4,"Review Due Soon","Current")))))</f>
        <v/>
      </c>
    </row>
    <row r="57" ht="24" customHeight="1">
      <c r="A57" s="19" t="n"/>
      <c r="B57" s="19" t="n"/>
      <c r="C57" s="19" t="n"/>
      <c r="D57" s="19" t="n"/>
      <c r="E57" s="19" t="n"/>
      <c r="F57" s="20" t="n"/>
      <c r="G57" s="20" t="n"/>
      <c r="H57" s="21" t="n"/>
      <c r="I57" s="21" t="n"/>
      <c r="J57" s="21" t="n"/>
      <c r="K57" s="12">
        <f>IF(COUNTA($A57:$J57)=0,"",IF($J57="","",IFERROR($J57+'Lists &amp; Settings'!$E$3,"")))</f>
        <v/>
      </c>
      <c r="L57" s="13">
        <f>IF(COUNTA($A57:$J57)=0,"",IF('Lists &amp; Settings'!$E$5&lt;&gt;"OK","Settings Error",IF(OR($A57="",$B57="",$C57="",$D57="",$E57="",$F57="",$G57="",$H57="",$J57=""),"Missing Required Entry",IF(COUNTIF($A$2:$A$101,$A57)&gt;1,"Duplicate Record ID",IF(COUNTIF('Lists &amp; Settings'!$A$2:$A$6,$E57)=0,"Invalid Relationship",IF(COUNTIF('Lists &amp; Settings'!$B$2:$B$4,$G57)=0,"Invalid Status",IF(OR(NOT(ISNUMBER($H57)),NOT(ISNUMBER($J57)),AND($I57&lt;&gt;"",NOT(ISNUMBER($I57)))),"Invalid Date",IF(AND($I57&lt;&gt;"",$I57&lt;$H57),"End Before Effective Date",IF($J57&gt;'Lists &amp; Settings'!$E$2,"Review Date After Reference Date","OK")))))))))</f>
        <v/>
      </c>
      <c r="M57" s="13">
        <f>IF(COUNTA($A57:$J57)=0,"",IF($L57&lt;&gt;"OK","Incomplete — Do Not Use",IF($G57="Pending Review","Pending Review — Do Not Release",IF($G57="Not Authorized","Not Authorized — Do Not Release",IF('Lists &amp; Settings'!$E$2&lt;$H57,"Not Yet Effective — Do Not Release",IF(AND($I57&lt;&gt;"",'Lists &amp; Settings'!$E$2&gt;$I57),"Expired — Do Not Release","Authorized — Verify Identity"))))))</f>
        <v/>
      </c>
      <c r="N57" s="13">
        <f>IF(COUNTA($A57:$J57)=0,"",IF($L57&lt;&gt;"OK","Fix Record",IF($K57="","",IF($K57&lt;'Lists &amp; Settings'!$E$2,"Review Overdue",IF($K57&lt;='Lists &amp; Settings'!$E$2+'Lists &amp; Settings'!$E$4,"Review Due Soon","Current")))))</f>
        <v/>
      </c>
    </row>
    <row r="58" ht="24" customHeight="1">
      <c r="A58" s="19" t="n"/>
      <c r="B58" s="19" t="n"/>
      <c r="C58" s="19" t="n"/>
      <c r="D58" s="19" t="n"/>
      <c r="E58" s="19" t="n"/>
      <c r="F58" s="20" t="n"/>
      <c r="G58" s="20" t="n"/>
      <c r="H58" s="21" t="n"/>
      <c r="I58" s="21" t="n"/>
      <c r="J58" s="21" t="n"/>
      <c r="K58" s="12">
        <f>IF(COUNTA($A58:$J58)=0,"",IF($J58="","",IFERROR($J58+'Lists &amp; Settings'!$E$3,"")))</f>
        <v/>
      </c>
      <c r="L58" s="13">
        <f>IF(COUNTA($A58:$J58)=0,"",IF('Lists &amp; Settings'!$E$5&lt;&gt;"OK","Settings Error",IF(OR($A58="",$B58="",$C58="",$D58="",$E58="",$F58="",$G58="",$H58="",$J58=""),"Missing Required Entry",IF(COUNTIF($A$2:$A$101,$A58)&gt;1,"Duplicate Record ID",IF(COUNTIF('Lists &amp; Settings'!$A$2:$A$6,$E58)=0,"Invalid Relationship",IF(COUNTIF('Lists &amp; Settings'!$B$2:$B$4,$G58)=0,"Invalid Status",IF(OR(NOT(ISNUMBER($H58)),NOT(ISNUMBER($J58)),AND($I58&lt;&gt;"",NOT(ISNUMBER($I58)))),"Invalid Date",IF(AND($I58&lt;&gt;"",$I58&lt;$H58),"End Before Effective Date",IF($J58&gt;'Lists &amp; Settings'!$E$2,"Review Date After Reference Date","OK")))))))))</f>
        <v/>
      </c>
      <c r="M58" s="13">
        <f>IF(COUNTA($A58:$J58)=0,"",IF($L58&lt;&gt;"OK","Incomplete — Do Not Use",IF($G58="Pending Review","Pending Review — Do Not Release",IF($G58="Not Authorized","Not Authorized — Do Not Release",IF('Lists &amp; Settings'!$E$2&lt;$H58,"Not Yet Effective — Do Not Release",IF(AND($I58&lt;&gt;"",'Lists &amp; Settings'!$E$2&gt;$I58),"Expired — Do Not Release","Authorized — Verify Identity"))))))</f>
        <v/>
      </c>
      <c r="N58" s="13">
        <f>IF(COUNTA($A58:$J58)=0,"",IF($L58&lt;&gt;"OK","Fix Record",IF($K58="","",IF($K58&lt;'Lists &amp; Settings'!$E$2,"Review Overdue",IF($K58&lt;='Lists &amp; Settings'!$E$2+'Lists &amp; Settings'!$E$4,"Review Due Soon","Current")))))</f>
        <v/>
      </c>
    </row>
    <row r="59" ht="24" customHeight="1">
      <c r="A59" s="19" t="n"/>
      <c r="B59" s="19" t="n"/>
      <c r="C59" s="19" t="n"/>
      <c r="D59" s="19" t="n"/>
      <c r="E59" s="19" t="n"/>
      <c r="F59" s="20" t="n"/>
      <c r="G59" s="20" t="n"/>
      <c r="H59" s="21" t="n"/>
      <c r="I59" s="21" t="n"/>
      <c r="J59" s="21" t="n"/>
      <c r="K59" s="12">
        <f>IF(COUNTA($A59:$J59)=0,"",IF($J59="","",IFERROR($J59+'Lists &amp; Settings'!$E$3,"")))</f>
        <v/>
      </c>
      <c r="L59" s="13">
        <f>IF(COUNTA($A59:$J59)=0,"",IF('Lists &amp; Settings'!$E$5&lt;&gt;"OK","Settings Error",IF(OR($A59="",$B59="",$C59="",$D59="",$E59="",$F59="",$G59="",$H59="",$J59=""),"Missing Required Entry",IF(COUNTIF($A$2:$A$101,$A59)&gt;1,"Duplicate Record ID",IF(COUNTIF('Lists &amp; Settings'!$A$2:$A$6,$E59)=0,"Invalid Relationship",IF(COUNTIF('Lists &amp; Settings'!$B$2:$B$4,$G59)=0,"Invalid Status",IF(OR(NOT(ISNUMBER($H59)),NOT(ISNUMBER($J59)),AND($I59&lt;&gt;"",NOT(ISNUMBER($I59)))),"Invalid Date",IF(AND($I59&lt;&gt;"",$I59&lt;$H59),"End Before Effective Date",IF($J59&gt;'Lists &amp; Settings'!$E$2,"Review Date After Reference Date","OK")))))))))</f>
        <v/>
      </c>
      <c r="M59" s="13">
        <f>IF(COUNTA($A59:$J59)=0,"",IF($L59&lt;&gt;"OK","Incomplete — Do Not Use",IF($G59="Pending Review","Pending Review — Do Not Release",IF($G59="Not Authorized","Not Authorized — Do Not Release",IF('Lists &amp; Settings'!$E$2&lt;$H59,"Not Yet Effective — Do Not Release",IF(AND($I59&lt;&gt;"",'Lists &amp; Settings'!$E$2&gt;$I59),"Expired — Do Not Release","Authorized — Verify Identity"))))))</f>
        <v/>
      </c>
      <c r="N59" s="13">
        <f>IF(COUNTA($A59:$J59)=0,"",IF($L59&lt;&gt;"OK","Fix Record",IF($K59="","",IF($K59&lt;'Lists &amp; Settings'!$E$2,"Review Overdue",IF($K59&lt;='Lists &amp; Settings'!$E$2+'Lists &amp; Settings'!$E$4,"Review Due Soon","Current")))))</f>
        <v/>
      </c>
    </row>
    <row r="60" ht="24" customHeight="1">
      <c r="A60" s="19" t="n"/>
      <c r="B60" s="19" t="n"/>
      <c r="C60" s="19" t="n"/>
      <c r="D60" s="19" t="n"/>
      <c r="E60" s="19" t="n"/>
      <c r="F60" s="20" t="n"/>
      <c r="G60" s="20" t="n"/>
      <c r="H60" s="21" t="n"/>
      <c r="I60" s="21" t="n"/>
      <c r="J60" s="21" t="n"/>
      <c r="K60" s="12">
        <f>IF(COUNTA($A60:$J60)=0,"",IF($J60="","",IFERROR($J60+'Lists &amp; Settings'!$E$3,"")))</f>
        <v/>
      </c>
      <c r="L60" s="13">
        <f>IF(COUNTA($A60:$J60)=0,"",IF('Lists &amp; Settings'!$E$5&lt;&gt;"OK","Settings Error",IF(OR($A60="",$B60="",$C60="",$D60="",$E60="",$F60="",$G60="",$H60="",$J60=""),"Missing Required Entry",IF(COUNTIF($A$2:$A$101,$A60)&gt;1,"Duplicate Record ID",IF(COUNTIF('Lists &amp; Settings'!$A$2:$A$6,$E60)=0,"Invalid Relationship",IF(COUNTIF('Lists &amp; Settings'!$B$2:$B$4,$G60)=0,"Invalid Status",IF(OR(NOT(ISNUMBER($H60)),NOT(ISNUMBER($J60)),AND($I60&lt;&gt;"",NOT(ISNUMBER($I60)))),"Invalid Date",IF(AND($I60&lt;&gt;"",$I60&lt;$H60),"End Before Effective Date",IF($J60&gt;'Lists &amp; Settings'!$E$2,"Review Date After Reference Date","OK")))))))))</f>
        <v/>
      </c>
      <c r="M60" s="13">
        <f>IF(COUNTA($A60:$J60)=0,"",IF($L60&lt;&gt;"OK","Incomplete — Do Not Use",IF($G60="Pending Review","Pending Review — Do Not Release",IF($G60="Not Authorized","Not Authorized — Do Not Release",IF('Lists &amp; Settings'!$E$2&lt;$H60,"Not Yet Effective — Do Not Release",IF(AND($I60&lt;&gt;"",'Lists &amp; Settings'!$E$2&gt;$I60),"Expired — Do Not Release","Authorized — Verify Identity"))))))</f>
        <v/>
      </c>
      <c r="N60" s="13">
        <f>IF(COUNTA($A60:$J60)=0,"",IF($L60&lt;&gt;"OK","Fix Record",IF($K60="","",IF($K60&lt;'Lists &amp; Settings'!$E$2,"Review Overdue",IF($K60&lt;='Lists &amp; Settings'!$E$2+'Lists &amp; Settings'!$E$4,"Review Due Soon","Current")))))</f>
        <v/>
      </c>
    </row>
    <row r="61" ht="24" customHeight="1">
      <c r="A61" s="19" t="n"/>
      <c r="B61" s="19" t="n"/>
      <c r="C61" s="19" t="n"/>
      <c r="D61" s="19" t="n"/>
      <c r="E61" s="19" t="n"/>
      <c r="F61" s="20" t="n"/>
      <c r="G61" s="20" t="n"/>
      <c r="H61" s="21" t="n"/>
      <c r="I61" s="21" t="n"/>
      <c r="J61" s="21" t="n"/>
      <c r="K61" s="12">
        <f>IF(COUNTA($A61:$J61)=0,"",IF($J61="","",IFERROR($J61+'Lists &amp; Settings'!$E$3,"")))</f>
        <v/>
      </c>
      <c r="L61" s="13">
        <f>IF(COUNTA($A61:$J61)=0,"",IF('Lists &amp; Settings'!$E$5&lt;&gt;"OK","Settings Error",IF(OR($A61="",$B61="",$C61="",$D61="",$E61="",$F61="",$G61="",$H61="",$J61=""),"Missing Required Entry",IF(COUNTIF($A$2:$A$101,$A61)&gt;1,"Duplicate Record ID",IF(COUNTIF('Lists &amp; Settings'!$A$2:$A$6,$E61)=0,"Invalid Relationship",IF(COUNTIF('Lists &amp; Settings'!$B$2:$B$4,$G61)=0,"Invalid Status",IF(OR(NOT(ISNUMBER($H61)),NOT(ISNUMBER($J61)),AND($I61&lt;&gt;"",NOT(ISNUMBER($I61)))),"Invalid Date",IF(AND($I61&lt;&gt;"",$I61&lt;$H61),"End Before Effective Date",IF($J61&gt;'Lists &amp; Settings'!$E$2,"Review Date After Reference Date","OK")))))))))</f>
        <v/>
      </c>
      <c r="M61" s="13">
        <f>IF(COUNTA($A61:$J61)=0,"",IF($L61&lt;&gt;"OK","Incomplete — Do Not Use",IF($G61="Pending Review","Pending Review — Do Not Release",IF($G61="Not Authorized","Not Authorized — Do Not Release",IF('Lists &amp; Settings'!$E$2&lt;$H61,"Not Yet Effective — Do Not Release",IF(AND($I61&lt;&gt;"",'Lists &amp; Settings'!$E$2&gt;$I61),"Expired — Do Not Release","Authorized — Verify Identity"))))))</f>
        <v/>
      </c>
      <c r="N61" s="13">
        <f>IF(COUNTA($A61:$J61)=0,"",IF($L61&lt;&gt;"OK","Fix Record",IF($K61="","",IF($K61&lt;'Lists &amp; Settings'!$E$2,"Review Overdue",IF($K61&lt;='Lists &amp; Settings'!$E$2+'Lists &amp; Settings'!$E$4,"Review Due Soon","Current")))))</f>
        <v/>
      </c>
    </row>
    <row r="62" ht="24" customHeight="1">
      <c r="A62" s="19" t="n"/>
      <c r="B62" s="19" t="n"/>
      <c r="C62" s="19" t="n"/>
      <c r="D62" s="19" t="n"/>
      <c r="E62" s="19" t="n"/>
      <c r="F62" s="20" t="n"/>
      <c r="G62" s="20" t="n"/>
      <c r="H62" s="21" t="n"/>
      <c r="I62" s="21" t="n"/>
      <c r="J62" s="21" t="n"/>
      <c r="K62" s="12">
        <f>IF(COUNTA($A62:$J62)=0,"",IF($J62="","",IFERROR($J62+'Lists &amp; Settings'!$E$3,"")))</f>
        <v/>
      </c>
      <c r="L62" s="13">
        <f>IF(COUNTA($A62:$J62)=0,"",IF('Lists &amp; Settings'!$E$5&lt;&gt;"OK","Settings Error",IF(OR($A62="",$B62="",$C62="",$D62="",$E62="",$F62="",$G62="",$H62="",$J62=""),"Missing Required Entry",IF(COUNTIF($A$2:$A$101,$A62)&gt;1,"Duplicate Record ID",IF(COUNTIF('Lists &amp; Settings'!$A$2:$A$6,$E62)=0,"Invalid Relationship",IF(COUNTIF('Lists &amp; Settings'!$B$2:$B$4,$G62)=0,"Invalid Status",IF(OR(NOT(ISNUMBER($H62)),NOT(ISNUMBER($J62)),AND($I62&lt;&gt;"",NOT(ISNUMBER($I62)))),"Invalid Date",IF(AND($I62&lt;&gt;"",$I62&lt;$H62),"End Before Effective Date",IF($J62&gt;'Lists &amp; Settings'!$E$2,"Review Date After Reference Date","OK")))))))))</f>
        <v/>
      </c>
      <c r="M62" s="13">
        <f>IF(COUNTA($A62:$J62)=0,"",IF($L62&lt;&gt;"OK","Incomplete — Do Not Use",IF($G62="Pending Review","Pending Review — Do Not Release",IF($G62="Not Authorized","Not Authorized — Do Not Release",IF('Lists &amp; Settings'!$E$2&lt;$H62,"Not Yet Effective — Do Not Release",IF(AND($I62&lt;&gt;"",'Lists &amp; Settings'!$E$2&gt;$I62),"Expired — Do Not Release","Authorized — Verify Identity"))))))</f>
        <v/>
      </c>
      <c r="N62" s="13">
        <f>IF(COUNTA($A62:$J62)=0,"",IF($L62&lt;&gt;"OK","Fix Record",IF($K62="","",IF($K62&lt;'Lists &amp; Settings'!$E$2,"Review Overdue",IF($K62&lt;='Lists &amp; Settings'!$E$2+'Lists &amp; Settings'!$E$4,"Review Due Soon","Current")))))</f>
        <v/>
      </c>
    </row>
    <row r="63" ht="24" customHeight="1">
      <c r="A63" s="19" t="n"/>
      <c r="B63" s="19" t="n"/>
      <c r="C63" s="19" t="n"/>
      <c r="D63" s="19" t="n"/>
      <c r="E63" s="19" t="n"/>
      <c r="F63" s="20" t="n"/>
      <c r="G63" s="20" t="n"/>
      <c r="H63" s="21" t="n"/>
      <c r="I63" s="21" t="n"/>
      <c r="J63" s="21" t="n"/>
      <c r="K63" s="12">
        <f>IF(COUNTA($A63:$J63)=0,"",IF($J63="","",IFERROR($J63+'Lists &amp; Settings'!$E$3,"")))</f>
        <v/>
      </c>
      <c r="L63" s="13">
        <f>IF(COUNTA($A63:$J63)=0,"",IF('Lists &amp; Settings'!$E$5&lt;&gt;"OK","Settings Error",IF(OR($A63="",$B63="",$C63="",$D63="",$E63="",$F63="",$G63="",$H63="",$J63=""),"Missing Required Entry",IF(COUNTIF($A$2:$A$101,$A63)&gt;1,"Duplicate Record ID",IF(COUNTIF('Lists &amp; Settings'!$A$2:$A$6,$E63)=0,"Invalid Relationship",IF(COUNTIF('Lists &amp; Settings'!$B$2:$B$4,$G63)=0,"Invalid Status",IF(OR(NOT(ISNUMBER($H63)),NOT(ISNUMBER($J63)),AND($I63&lt;&gt;"",NOT(ISNUMBER($I63)))),"Invalid Date",IF(AND($I63&lt;&gt;"",$I63&lt;$H63),"End Before Effective Date",IF($J63&gt;'Lists &amp; Settings'!$E$2,"Review Date After Reference Date","OK")))))))))</f>
        <v/>
      </c>
      <c r="M63" s="13">
        <f>IF(COUNTA($A63:$J63)=0,"",IF($L63&lt;&gt;"OK","Incomplete — Do Not Use",IF($G63="Pending Review","Pending Review — Do Not Release",IF($G63="Not Authorized","Not Authorized — Do Not Release",IF('Lists &amp; Settings'!$E$2&lt;$H63,"Not Yet Effective — Do Not Release",IF(AND($I63&lt;&gt;"",'Lists &amp; Settings'!$E$2&gt;$I63),"Expired — Do Not Release","Authorized — Verify Identity"))))))</f>
        <v/>
      </c>
      <c r="N63" s="13">
        <f>IF(COUNTA($A63:$J63)=0,"",IF($L63&lt;&gt;"OK","Fix Record",IF($K63="","",IF($K63&lt;'Lists &amp; Settings'!$E$2,"Review Overdue",IF($K63&lt;='Lists &amp; Settings'!$E$2+'Lists &amp; Settings'!$E$4,"Review Due Soon","Current")))))</f>
        <v/>
      </c>
    </row>
    <row r="64" ht="24" customHeight="1">
      <c r="A64" s="19" t="n"/>
      <c r="B64" s="19" t="n"/>
      <c r="C64" s="19" t="n"/>
      <c r="D64" s="19" t="n"/>
      <c r="E64" s="19" t="n"/>
      <c r="F64" s="20" t="n"/>
      <c r="G64" s="20" t="n"/>
      <c r="H64" s="21" t="n"/>
      <c r="I64" s="21" t="n"/>
      <c r="J64" s="21" t="n"/>
      <c r="K64" s="12">
        <f>IF(COUNTA($A64:$J64)=0,"",IF($J64="","",IFERROR($J64+'Lists &amp; Settings'!$E$3,"")))</f>
        <v/>
      </c>
      <c r="L64" s="13">
        <f>IF(COUNTA($A64:$J64)=0,"",IF('Lists &amp; Settings'!$E$5&lt;&gt;"OK","Settings Error",IF(OR($A64="",$B64="",$C64="",$D64="",$E64="",$F64="",$G64="",$H64="",$J64=""),"Missing Required Entry",IF(COUNTIF($A$2:$A$101,$A64)&gt;1,"Duplicate Record ID",IF(COUNTIF('Lists &amp; Settings'!$A$2:$A$6,$E64)=0,"Invalid Relationship",IF(COUNTIF('Lists &amp; Settings'!$B$2:$B$4,$G64)=0,"Invalid Status",IF(OR(NOT(ISNUMBER($H64)),NOT(ISNUMBER($J64)),AND($I64&lt;&gt;"",NOT(ISNUMBER($I64)))),"Invalid Date",IF(AND($I64&lt;&gt;"",$I64&lt;$H64),"End Before Effective Date",IF($J64&gt;'Lists &amp; Settings'!$E$2,"Review Date After Reference Date","OK")))))))))</f>
        <v/>
      </c>
      <c r="M64" s="13">
        <f>IF(COUNTA($A64:$J64)=0,"",IF($L64&lt;&gt;"OK","Incomplete — Do Not Use",IF($G64="Pending Review","Pending Review — Do Not Release",IF($G64="Not Authorized","Not Authorized — Do Not Release",IF('Lists &amp; Settings'!$E$2&lt;$H64,"Not Yet Effective — Do Not Release",IF(AND($I64&lt;&gt;"",'Lists &amp; Settings'!$E$2&gt;$I64),"Expired — Do Not Release","Authorized — Verify Identity"))))))</f>
        <v/>
      </c>
      <c r="N64" s="13">
        <f>IF(COUNTA($A64:$J64)=0,"",IF($L64&lt;&gt;"OK","Fix Record",IF($K64="","",IF($K64&lt;'Lists &amp; Settings'!$E$2,"Review Overdue",IF($K64&lt;='Lists &amp; Settings'!$E$2+'Lists &amp; Settings'!$E$4,"Review Due Soon","Current")))))</f>
        <v/>
      </c>
    </row>
    <row r="65" ht="24" customHeight="1">
      <c r="A65" s="19" t="n"/>
      <c r="B65" s="19" t="n"/>
      <c r="C65" s="19" t="n"/>
      <c r="D65" s="19" t="n"/>
      <c r="E65" s="19" t="n"/>
      <c r="F65" s="20" t="n"/>
      <c r="G65" s="20" t="n"/>
      <c r="H65" s="21" t="n"/>
      <c r="I65" s="21" t="n"/>
      <c r="J65" s="21" t="n"/>
      <c r="K65" s="12">
        <f>IF(COUNTA($A65:$J65)=0,"",IF($J65="","",IFERROR($J65+'Lists &amp; Settings'!$E$3,"")))</f>
        <v/>
      </c>
      <c r="L65" s="13">
        <f>IF(COUNTA($A65:$J65)=0,"",IF('Lists &amp; Settings'!$E$5&lt;&gt;"OK","Settings Error",IF(OR($A65="",$B65="",$C65="",$D65="",$E65="",$F65="",$G65="",$H65="",$J65=""),"Missing Required Entry",IF(COUNTIF($A$2:$A$101,$A65)&gt;1,"Duplicate Record ID",IF(COUNTIF('Lists &amp; Settings'!$A$2:$A$6,$E65)=0,"Invalid Relationship",IF(COUNTIF('Lists &amp; Settings'!$B$2:$B$4,$G65)=0,"Invalid Status",IF(OR(NOT(ISNUMBER($H65)),NOT(ISNUMBER($J65)),AND($I65&lt;&gt;"",NOT(ISNUMBER($I65)))),"Invalid Date",IF(AND($I65&lt;&gt;"",$I65&lt;$H65),"End Before Effective Date",IF($J65&gt;'Lists &amp; Settings'!$E$2,"Review Date After Reference Date","OK")))))))))</f>
        <v/>
      </c>
      <c r="M65" s="13">
        <f>IF(COUNTA($A65:$J65)=0,"",IF($L65&lt;&gt;"OK","Incomplete — Do Not Use",IF($G65="Pending Review","Pending Review — Do Not Release",IF($G65="Not Authorized","Not Authorized — Do Not Release",IF('Lists &amp; Settings'!$E$2&lt;$H65,"Not Yet Effective — Do Not Release",IF(AND($I65&lt;&gt;"",'Lists &amp; Settings'!$E$2&gt;$I65),"Expired — Do Not Release","Authorized — Verify Identity"))))))</f>
        <v/>
      </c>
      <c r="N65" s="13">
        <f>IF(COUNTA($A65:$J65)=0,"",IF($L65&lt;&gt;"OK","Fix Record",IF($K65="","",IF($K65&lt;'Lists &amp; Settings'!$E$2,"Review Overdue",IF($K65&lt;='Lists &amp; Settings'!$E$2+'Lists &amp; Settings'!$E$4,"Review Due Soon","Current")))))</f>
        <v/>
      </c>
    </row>
    <row r="66" ht="24" customHeight="1">
      <c r="A66" s="19" t="n"/>
      <c r="B66" s="19" t="n"/>
      <c r="C66" s="19" t="n"/>
      <c r="D66" s="19" t="n"/>
      <c r="E66" s="19" t="n"/>
      <c r="F66" s="20" t="n"/>
      <c r="G66" s="20" t="n"/>
      <c r="H66" s="21" t="n"/>
      <c r="I66" s="21" t="n"/>
      <c r="J66" s="21" t="n"/>
      <c r="K66" s="12">
        <f>IF(COUNTA($A66:$J66)=0,"",IF($J66="","",IFERROR($J66+'Lists &amp; Settings'!$E$3,"")))</f>
        <v/>
      </c>
      <c r="L66" s="13">
        <f>IF(COUNTA($A66:$J66)=0,"",IF('Lists &amp; Settings'!$E$5&lt;&gt;"OK","Settings Error",IF(OR($A66="",$B66="",$C66="",$D66="",$E66="",$F66="",$G66="",$H66="",$J66=""),"Missing Required Entry",IF(COUNTIF($A$2:$A$101,$A66)&gt;1,"Duplicate Record ID",IF(COUNTIF('Lists &amp; Settings'!$A$2:$A$6,$E66)=0,"Invalid Relationship",IF(COUNTIF('Lists &amp; Settings'!$B$2:$B$4,$G66)=0,"Invalid Status",IF(OR(NOT(ISNUMBER($H66)),NOT(ISNUMBER($J66)),AND($I66&lt;&gt;"",NOT(ISNUMBER($I66)))),"Invalid Date",IF(AND($I66&lt;&gt;"",$I66&lt;$H66),"End Before Effective Date",IF($J66&gt;'Lists &amp; Settings'!$E$2,"Review Date After Reference Date","OK")))))))))</f>
        <v/>
      </c>
      <c r="M66" s="13">
        <f>IF(COUNTA($A66:$J66)=0,"",IF($L66&lt;&gt;"OK","Incomplete — Do Not Use",IF($G66="Pending Review","Pending Review — Do Not Release",IF($G66="Not Authorized","Not Authorized — Do Not Release",IF('Lists &amp; Settings'!$E$2&lt;$H66,"Not Yet Effective — Do Not Release",IF(AND($I66&lt;&gt;"",'Lists &amp; Settings'!$E$2&gt;$I66),"Expired — Do Not Release","Authorized — Verify Identity"))))))</f>
        <v/>
      </c>
      <c r="N66" s="13">
        <f>IF(COUNTA($A66:$J66)=0,"",IF($L66&lt;&gt;"OK","Fix Record",IF($K66="","",IF($K66&lt;'Lists &amp; Settings'!$E$2,"Review Overdue",IF($K66&lt;='Lists &amp; Settings'!$E$2+'Lists &amp; Settings'!$E$4,"Review Due Soon","Current")))))</f>
        <v/>
      </c>
    </row>
    <row r="67" ht="24" customHeight="1">
      <c r="A67" s="19" t="n"/>
      <c r="B67" s="19" t="n"/>
      <c r="C67" s="19" t="n"/>
      <c r="D67" s="19" t="n"/>
      <c r="E67" s="19" t="n"/>
      <c r="F67" s="20" t="n"/>
      <c r="G67" s="20" t="n"/>
      <c r="H67" s="21" t="n"/>
      <c r="I67" s="21" t="n"/>
      <c r="J67" s="21" t="n"/>
      <c r="K67" s="12">
        <f>IF(COUNTA($A67:$J67)=0,"",IF($J67="","",IFERROR($J67+'Lists &amp; Settings'!$E$3,"")))</f>
        <v/>
      </c>
      <c r="L67" s="13">
        <f>IF(COUNTA($A67:$J67)=0,"",IF('Lists &amp; Settings'!$E$5&lt;&gt;"OK","Settings Error",IF(OR($A67="",$B67="",$C67="",$D67="",$E67="",$F67="",$G67="",$H67="",$J67=""),"Missing Required Entry",IF(COUNTIF($A$2:$A$101,$A67)&gt;1,"Duplicate Record ID",IF(COUNTIF('Lists &amp; Settings'!$A$2:$A$6,$E67)=0,"Invalid Relationship",IF(COUNTIF('Lists &amp; Settings'!$B$2:$B$4,$G67)=0,"Invalid Status",IF(OR(NOT(ISNUMBER($H67)),NOT(ISNUMBER($J67)),AND($I67&lt;&gt;"",NOT(ISNUMBER($I67)))),"Invalid Date",IF(AND($I67&lt;&gt;"",$I67&lt;$H67),"End Before Effective Date",IF($J67&gt;'Lists &amp; Settings'!$E$2,"Review Date After Reference Date","OK")))))))))</f>
        <v/>
      </c>
      <c r="M67" s="13">
        <f>IF(COUNTA($A67:$J67)=0,"",IF($L67&lt;&gt;"OK","Incomplete — Do Not Use",IF($G67="Pending Review","Pending Review — Do Not Release",IF($G67="Not Authorized","Not Authorized — Do Not Release",IF('Lists &amp; Settings'!$E$2&lt;$H67,"Not Yet Effective — Do Not Release",IF(AND($I67&lt;&gt;"",'Lists &amp; Settings'!$E$2&gt;$I67),"Expired — Do Not Release","Authorized — Verify Identity"))))))</f>
        <v/>
      </c>
      <c r="N67" s="13">
        <f>IF(COUNTA($A67:$J67)=0,"",IF($L67&lt;&gt;"OK","Fix Record",IF($K67="","",IF($K67&lt;'Lists &amp; Settings'!$E$2,"Review Overdue",IF($K67&lt;='Lists &amp; Settings'!$E$2+'Lists &amp; Settings'!$E$4,"Review Due Soon","Current")))))</f>
        <v/>
      </c>
    </row>
    <row r="68" ht="24" customHeight="1">
      <c r="A68" s="19" t="n"/>
      <c r="B68" s="19" t="n"/>
      <c r="C68" s="19" t="n"/>
      <c r="D68" s="19" t="n"/>
      <c r="E68" s="19" t="n"/>
      <c r="F68" s="20" t="n"/>
      <c r="G68" s="20" t="n"/>
      <c r="H68" s="21" t="n"/>
      <c r="I68" s="21" t="n"/>
      <c r="J68" s="21" t="n"/>
      <c r="K68" s="12">
        <f>IF(COUNTA($A68:$J68)=0,"",IF($J68="","",IFERROR($J68+'Lists &amp; Settings'!$E$3,"")))</f>
        <v/>
      </c>
      <c r="L68" s="13">
        <f>IF(COUNTA($A68:$J68)=0,"",IF('Lists &amp; Settings'!$E$5&lt;&gt;"OK","Settings Error",IF(OR($A68="",$B68="",$C68="",$D68="",$E68="",$F68="",$G68="",$H68="",$J68=""),"Missing Required Entry",IF(COUNTIF($A$2:$A$101,$A68)&gt;1,"Duplicate Record ID",IF(COUNTIF('Lists &amp; Settings'!$A$2:$A$6,$E68)=0,"Invalid Relationship",IF(COUNTIF('Lists &amp; Settings'!$B$2:$B$4,$G68)=0,"Invalid Status",IF(OR(NOT(ISNUMBER($H68)),NOT(ISNUMBER($J68)),AND($I68&lt;&gt;"",NOT(ISNUMBER($I68)))),"Invalid Date",IF(AND($I68&lt;&gt;"",$I68&lt;$H68),"End Before Effective Date",IF($J68&gt;'Lists &amp; Settings'!$E$2,"Review Date After Reference Date","OK")))))))))</f>
        <v/>
      </c>
      <c r="M68" s="13">
        <f>IF(COUNTA($A68:$J68)=0,"",IF($L68&lt;&gt;"OK","Incomplete — Do Not Use",IF($G68="Pending Review","Pending Review — Do Not Release",IF($G68="Not Authorized","Not Authorized — Do Not Release",IF('Lists &amp; Settings'!$E$2&lt;$H68,"Not Yet Effective — Do Not Release",IF(AND($I68&lt;&gt;"",'Lists &amp; Settings'!$E$2&gt;$I68),"Expired — Do Not Release","Authorized — Verify Identity"))))))</f>
        <v/>
      </c>
      <c r="N68" s="13">
        <f>IF(COUNTA($A68:$J68)=0,"",IF($L68&lt;&gt;"OK","Fix Record",IF($K68="","",IF($K68&lt;'Lists &amp; Settings'!$E$2,"Review Overdue",IF($K68&lt;='Lists &amp; Settings'!$E$2+'Lists &amp; Settings'!$E$4,"Review Due Soon","Current")))))</f>
        <v/>
      </c>
    </row>
    <row r="69" ht="24" customHeight="1">
      <c r="A69" s="19" t="n"/>
      <c r="B69" s="19" t="n"/>
      <c r="C69" s="19" t="n"/>
      <c r="D69" s="19" t="n"/>
      <c r="E69" s="19" t="n"/>
      <c r="F69" s="20" t="n"/>
      <c r="G69" s="20" t="n"/>
      <c r="H69" s="21" t="n"/>
      <c r="I69" s="21" t="n"/>
      <c r="J69" s="21" t="n"/>
      <c r="K69" s="12">
        <f>IF(COUNTA($A69:$J69)=0,"",IF($J69="","",IFERROR($J69+'Lists &amp; Settings'!$E$3,"")))</f>
        <v/>
      </c>
      <c r="L69" s="13">
        <f>IF(COUNTA($A69:$J69)=0,"",IF('Lists &amp; Settings'!$E$5&lt;&gt;"OK","Settings Error",IF(OR($A69="",$B69="",$C69="",$D69="",$E69="",$F69="",$G69="",$H69="",$J69=""),"Missing Required Entry",IF(COUNTIF($A$2:$A$101,$A69)&gt;1,"Duplicate Record ID",IF(COUNTIF('Lists &amp; Settings'!$A$2:$A$6,$E69)=0,"Invalid Relationship",IF(COUNTIF('Lists &amp; Settings'!$B$2:$B$4,$G69)=0,"Invalid Status",IF(OR(NOT(ISNUMBER($H69)),NOT(ISNUMBER($J69)),AND($I69&lt;&gt;"",NOT(ISNUMBER($I69)))),"Invalid Date",IF(AND($I69&lt;&gt;"",$I69&lt;$H69),"End Before Effective Date",IF($J69&gt;'Lists &amp; Settings'!$E$2,"Review Date After Reference Date","OK")))))))))</f>
        <v/>
      </c>
      <c r="M69" s="13">
        <f>IF(COUNTA($A69:$J69)=0,"",IF($L69&lt;&gt;"OK","Incomplete — Do Not Use",IF($G69="Pending Review","Pending Review — Do Not Release",IF($G69="Not Authorized","Not Authorized — Do Not Release",IF('Lists &amp; Settings'!$E$2&lt;$H69,"Not Yet Effective — Do Not Release",IF(AND($I69&lt;&gt;"",'Lists &amp; Settings'!$E$2&gt;$I69),"Expired — Do Not Release","Authorized — Verify Identity"))))))</f>
        <v/>
      </c>
      <c r="N69" s="13">
        <f>IF(COUNTA($A69:$J69)=0,"",IF($L69&lt;&gt;"OK","Fix Record",IF($K69="","",IF($K69&lt;'Lists &amp; Settings'!$E$2,"Review Overdue",IF($K69&lt;='Lists &amp; Settings'!$E$2+'Lists &amp; Settings'!$E$4,"Review Due Soon","Current")))))</f>
        <v/>
      </c>
    </row>
    <row r="70" ht="24" customHeight="1">
      <c r="A70" s="19" t="n"/>
      <c r="B70" s="19" t="n"/>
      <c r="C70" s="19" t="n"/>
      <c r="D70" s="19" t="n"/>
      <c r="E70" s="19" t="n"/>
      <c r="F70" s="20" t="n"/>
      <c r="G70" s="20" t="n"/>
      <c r="H70" s="21" t="n"/>
      <c r="I70" s="21" t="n"/>
      <c r="J70" s="21" t="n"/>
      <c r="K70" s="12">
        <f>IF(COUNTA($A70:$J70)=0,"",IF($J70="","",IFERROR($J70+'Lists &amp; Settings'!$E$3,"")))</f>
        <v/>
      </c>
      <c r="L70" s="13">
        <f>IF(COUNTA($A70:$J70)=0,"",IF('Lists &amp; Settings'!$E$5&lt;&gt;"OK","Settings Error",IF(OR($A70="",$B70="",$C70="",$D70="",$E70="",$F70="",$G70="",$H70="",$J70=""),"Missing Required Entry",IF(COUNTIF($A$2:$A$101,$A70)&gt;1,"Duplicate Record ID",IF(COUNTIF('Lists &amp; Settings'!$A$2:$A$6,$E70)=0,"Invalid Relationship",IF(COUNTIF('Lists &amp; Settings'!$B$2:$B$4,$G70)=0,"Invalid Status",IF(OR(NOT(ISNUMBER($H70)),NOT(ISNUMBER($J70)),AND($I70&lt;&gt;"",NOT(ISNUMBER($I70)))),"Invalid Date",IF(AND($I70&lt;&gt;"",$I70&lt;$H70),"End Before Effective Date",IF($J70&gt;'Lists &amp; Settings'!$E$2,"Review Date After Reference Date","OK")))))))))</f>
        <v/>
      </c>
      <c r="M70" s="13">
        <f>IF(COUNTA($A70:$J70)=0,"",IF($L70&lt;&gt;"OK","Incomplete — Do Not Use",IF($G70="Pending Review","Pending Review — Do Not Release",IF($G70="Not Authorized","Not Authorized — Do Not Release",IF('Lists &amp; Settings'!$E$2&lt;$H70,"Not Yet Effective — Do Not Release",IF(AND($I70&lt;&gt;"",'Lists &amp; Settings'!$E$2&gt;$I70),"Expired — Do Not Release","Authorized — Verify Identity"))))))</f>
        <v/>
      </c>
      <c r="N70" s="13">
        <f>IF(COUNTA($A70:$J70)=0,"",IF($L70&lt;&gt;"OK","Fix Record",IF($K70="","",IF($K70&lt;'Lists &amp; Settings'!$E$2,"Review Overdue",IF($K70&lt;='Lists &amp; Settings'!$E$2+'Lists &amp; Settings'!$E$4,"Review Due Soon","Current")))))</f>
        <v/>
      </c>
    </row>
    <row r="71" ht="24" customHeight="1">
      <c r="A71" s="19" t="n"/>
      <c r="B71" s="19" t="n"/>
      <c r="C71" s="19" t="n"/>
      <c r="D71" s="19" t="n"/>
      <c r="E71" s="19" t="n"/>
      <c r="F71" s="20" t="n"/>
      <c r="G71" s="20" t="n"/>
      <c r="H71" s="21" t="n"/>
      <c r="I71" s="21" t="n"/>
      <c r="J71" s="21" t="n"/>
      <c r="K71" s="12">
        <f>IF(COUNTA($A71:$J71)=0,"",IF($J71="","",IFERROR($J71+'Lists &amp; Settings'!$E$3,"")))</f>
        <v/>
      </c>
      <c r="L71" s="13">
        <f>IF(COUNTA($A71:$J71)=0,"",IF('Lists &amp; Settings'!$E$5&lt;&gt;"OK","Settings Error",IF(OR($A71="",$B71="",$C71="",$D71="",$E71="",$F71="",$G71="",$H71="",$J71=""),"Missing Required Entry",IF(COUNTIF($A$2:$A$101,$A71)&gt;1,"Duplicate Record ID",IF(COUNTIF('Lists &amp; Settings'!$A$2:$A$6,$E71)=0,"Invalid Relationship",IF(COUNTIF('Lists &amp; Settings'!$B$2:$B$4,$G71)=0,"Invalid Status",IF(OR(NOT(ISNUMBER($H71)),NOT(ISNUMBER($J71)),AND($I71&lt;&gt;"",NOT(ISNUMBER($I71)))),"Invalid Date",IF(AND($I71&lt;&gt;"",$I71&lt;$H71),"End Before Effective Date",IF($J71&gt;'Lists &amp; Settings'!$E$2,"Review Date After Reference Date","OK")))))))))</f>
        <v/>
      </c>
      <c r="M71" s="13">
        <f>IF(COUNTA($A71:$J71)=0,"",IF($L71&lt;&gt;"OK","Incomplete — Do Not Use",IF($G71="Pending Review","Pending Review — Do Not Release",IF($G71="Not Authorized","Not Authorized — Do Not Release",IF('Lists &amp; Settings'!$E$2&lt;$H71,"Not Yet Effective — Do Not Release",IF(AND($I71&lt;&gt;"",'Lists &amp; Settings'!$E$2&gt;$I71),"Expired — Do Not Release","Authorized — Verify Identity"))))))</f>
        <v/>
      </c>
      <c r="N71" s="13">
        <f>IF(COUNTA($A71:$J71)=0,"",IF($L71&lt;&gt;"OK","Fix Record",IF($K71="","",IF($K71&lt;'Lists &amp; Settings'!$E$2,"Review Overdue",IF($K71&lt;='Lists &amp; Settings'!$E$2+'Lists &amp; Settings'!$E$4,"Review Due Soon","Current")))))</f>
        <v/>
      </c>
    </row>
    <row r="72" ht="24" customHeight="1">
      <c r="A72" s="19" t="n"/>
      <c r="B72" s="19" t="n"/>
      <c r="C72" s="19" t="n"/>
      <c r="D72" s="19" t="n"/>
      <c r="E72" s="19" t="n"/>
      <c r="F72" s="20" t="n"/>
      <c r="G72" s="20" t="n"/>
      <c r="H72" s="21" t="n"/>
      <c r="I72" s="21" t="n"/>
      <c r="J72" s="21" t="n"/>
      <c r="K72" s="12">
        <f>IF(COUNTA($A72:$J72)=0,"",IF($J72="","",IFERROR($J72+'Lists &amp; Settings'!$E$3,"")))</f>
        <v/>
      </c>
      <c r="L72" s="13">
        <f>IF(COUNTA($A72:$J72)=0,"",IF('Lists &amp; Settings'!$E$5&lt;&gt;"OK","Settings Error",IF(OR($A72="",$B72="",$C72="",$D72="",$E72="",$F72="",$G72="",$H72="",$J72=""),"Missing Required Entry",IF(COUNTIF($A$2:$A$101,$A72)&gt;1,"Duplicate Record ID",IF(COUNTIF('Lists &amp; Settings'!$A$2:$A$6,$E72)=0,"Invalid Relationship",IF(COUNTIF('Lists &amp; Settings'!$B$2:$B$4,$G72)=0,"Invalid Status",IF(OR(NOT(ISNUMBER($H72)),NOT(ISNUMBER($J72)),AND($I72&lt;&gt;"",NOT(ISNUMBER($I72)))),"Invalid Date",IF(AND($I72&lt;&gt;"",$I72&lt;$H72),"End Before Effective Date",IF($J72&gt;'Lists &amp; Settings'!$E$2,"Review Date After Reference Date","OK")))))))))</f>
        <v/>
      </c>
      <c r="M72" s="13">
        <f>IF(COUNTA($A72:$J72)=0,"",IF($L72&lt;&gt;"OK","Incomplete — Do Not Use",IF($G72="Pending Review","Pending Review — Do Not Release",IF($G72="Not Authorized","Not Authorized — Do Not Release",IF('Lists &amp; Settings'!$E$2&lt;$H72,"Not Yet Effective — Do Not Release",IF(AND($I72&lt;&gt;"",'Lists &amp; Settings'!$E$2&gt;$I72),"Expired — Do Not Release","Authorized — Verify Identity"))))))</f>
        <v/>
      </c>
      <c r="N72" s="13">
        <f>IF(COUNTA($A72:$J72)=0,"",IF($L72&lt;&gt;"OK","Fix Record",IF($K72="","",IF($K72&lt;'Lists &amp; Settings'!$E$2,"Review Overdue",IF($K72&lt;='Lists &amp; Settings'!$E$2+'Lists &amp; Settings'!$E$4,"Review Due Soon","Current")))))</f>
        <v/>
      </c>
    </row>
    <row r="73" ht="24" customHeight="1">
      <c r="A73" s="19" t="n"/>
      <c r="B73" s="19" t="n"/>
      <c r="C73" s="19" t="n"/>
      <c r="D73" s="19" t="n"/>
      <c r="E73" s="19" t="n"/>
      <c r="F73" s="20" t="n"/>
      <c r="G73" s="20" t="n"/>
      <c r="H73" s="21" t="n"/>
      <c r="I73" s="21" t="n"/>
      <c r="J73" s="21" t="n"/>
      <c r="K73" s="12">
        <f>IF(COUNTA($A73:$J73)=0,"",IF($J73="","",IFERROR($J73+'Lists &amp; Settings'!$E$3,"")))</f>
        <v/>
      </c>
      <c r="L73" s="13">
        <f>IF(COUNTA($A73:$J73)=0,"",IF('Lists &amp; Settings'!$E$5&lt;&gt;"OK","Settings Error",IF(OR($A73="",$B73="",$C73="",$D73="",$E73="",$F73="",$G73="",$H73="",$J73=""),"Missing Required Entry",IF(COUNTIF($A$2:$A$101,$A73)&gt;1,"Duplicate Record ID",IF(COUNTIF('Lists &amp; Settings'!$A$2:$A$6,$E73)=0,"Invalid Relationship",IF(COUNTIF('Lists &amp; Settings'!$B$2:$B$4,$G73)=0,"Invalid Status",IF(OR(NOT(ISNUMBER($H73)),NOT(ISNUMBER($J73)),AND($I73&lt;&gt;"",NOT(ISNUMBER($I73)))),"Invalid Date",IF(AND($I73&lt;&gt;"",$I73&lt;$H73),"End Before Effective Date",IF($J73&gt;'Lists &amp; Settings'!$E$2,"Review Date After Reference Date","OK")))))))))</f>
        <v/>
      </c>
      <c r="M73" s="13">
        <f>IF(COUNTA($A73:$J73)=0,"",IF($L73&lt;&gt;"OK","Incomplete — Do Not Use",IF($G73="Pending Review","Pending Review — Do Not Release",IF($G73="Not Authorized","Not Authorized — Do Not Release",IF('Lists &amp; Settings'!$E$2&lt;$H73,"Not Yet Effective — Do Not Release",IF(AND($I73&lt;&gt;"",'Lists &amp; Settings'!$E$2&gt;$I73),"Expired — Do Not Release","Authorized — Verify Identity"))))))</f>
        <v/>
      </c>
      <c r="N73" s="13">
        <f>IF(COUNTA($A73:$J73)=0,"",IF($L73&lt;&gt;"OK","Fix Record",IF($K73="","",IF($K73&lt;'Lists &amp; Settings'!$E$2,"Review Overdue",IF($K73&lt;='Lists &amp; Settings'!$E$2+'Lists &amp; Settings'!$E$4,"Review Due Soon","Current")))))</f>
        <v/>
      </c>
    </row>
    <row r="74" ht="24" customHeight="1">
      <c r="A74" s="19" t="n"/>
      <c r="B74" s="19" t="n"/>
      <c r="C74" s="19" t="n"/>
      <c r="D74" s="19" t="n"/>
      <c r="E74" s="19" t="n"/>
      <c r="F74" s="20" t="n"/>
      <c r="G74" s="20" t="n"/>
      <c r="H74" s="21" t="n"/>
      <c r="I74" s="21" t="n"/>
      <c r="J74" s="21" t="n"/>
      <c r="K74" s="12">
        <f>IF(COUNTA($A74:$J74)=0,"",IF($J74="","",IFERROR($J74+'Lists &amp; Settings'!$E$3,"")))</f>
        <v/>
      </c>
      <c r="L74" s="13">
        <f>IF(COUNTA($A74:$J74)=0,"",IF('Lists &amp; Settings'!$E$5&lt;&gt;"OK","Settings Error",IF(OR($A74="",$B74="",$C74="",$D74="",$E74="",$F74="",$G74="",$H74="",$J74=""),"Missing Required Entry",IF(COUNTIF($A$2:$A$101,$A74)&gt;1,"Duplicate Record ID",IF(COUNTIF('Lists &amp; Settings'!$A$2:$A$6,$E74)=0,"Invalid Relationship",IF(COUNTIF('Lists &amp; Settings'!$B$2:$B$4,$G74)=0,"Invalid Status",IF(OR(NOT(ISNUMBER($H74)),NOT(ISNUMBER($J74)),AND($I74&lt;&gt;"",NOT(ISNUMBER($I74)))),"Invalid Date",IF(AND($I74&lt;&gt;"",$I74&lt;$H74),"End Before Effective Date",IF($J74&gt;'Lists &amp; Settings'!$E$2,"Review Date After Reference Date","OK")))))))))</f>
        <v/>
      </c>
      <c r="M74" s="13">
        <f>IF(COUNTA($A74:$J74)=0,"",IF($L74&lt;&gt;"OK","Incomplete — Do Not Use",IF($G74="Pending Review","Pending Review — Do Not Release",IF($G74="Not Authorized","Not Authorized — Do Not Release",IF('Lists &amp; Settings'!$E$2&lt;$H74,"Not Yet Effective — Do Not Release",IF(AND($I74&lt;&gt;"",'Lists &amp; Settings'!$E$2&gt;$I74),"Expired — Do Not Release","Authorized — Verify Identity"))))))</f>
        <v/>
      </c>
      <c r="N74" s="13">
        <f>IF(COUNTA($A74:$J74)=0,"",IF($L74&lt;&gt;"OK","Fix Record",IF($K74="","",IF($K74&lt;'Lists &amp; Settings'!$E$2,"Review Overdue",IF($K74&lt;='Lists &amp; Settings'!$E$2+'Lists &amp; Settings'!$E$4,"Review Due Soon","Current")))))</f>
        <v/>
      </c>
    </row>
    <row r="75" ht="24" customHeight="1">
      <c r="A75" s="19" t="n"/>
      <c r="B75" s="19" t="n"/>
      <c r="C75" s="19" t="n"/>
      <c r="D75" s="19" t="n"/>
      <c r="E75" s="19" t="n"/>
      <c r="F75" s="20" t="n"/>
      <c r="G75" s="20" t="n"/>
      <c r="H75" s="21" t="n"/>
      <c r="I75" s="21" t="n"/>
      <c r="J75" s="21" t="n"/>
      <c r="K75" s="12">
        <f>IF(COUNTA($A75:$J75)=0,"",IF($J75="","",IFERROR($J75+'Lists &amp; Settings'!$E$3,"")))</f>
        <v/>
      </c>
      <c r="L75" s="13">
        <f>IF(COUNTA($A75:$J75)=0,"",IF('Lists &amp; Settings'!$E$5&lt;&gt;"OK","Settings Error",IF(OR($A75="",$B75="",$C75="",$D75="",$E75="",$F75="",$G75="",$H75="",$J75=""),"Missing Required Entry",IF(COUNTIF($A$2:$A$101,$A75)&gt;1,"Duplicate Record ID",IF(COUNTIF('Lists &amp; Settings'!$A$2:$A$6,$E75)=0,"Invalid Relationship",IF(COUNTIF('Lists &amp; Settings'!$B$2:$B$4,$G75)=0,"Invalid Status",IF(OR(NOT(ISNUMBER($H75)),NOT(ISNUMBER($J75)),AND($I75&lt;&gt;"",NOT(ISNUMBER($I75)))),"Invalid Date",IF(AND($I75&lt;&gt;"",$I75&lt;$H75),"End Before Effective Date",IF($J75&gt;'Lists &amp; Settings'!$E$2,"Review Date After Reference Date","OK")))))))))</f>
        <v/>
      </c>
      <c r="M75" s="13">
        <f>IF(COUNTA($A75:$J75)=0,"",IF($L75&lt;&gt;"OK","Incomplete — Do Not Use",IF($G75="Pending Review","Pending Review — Do Not Release",IF($G75="Not Authorized","Not Authorized — Do Not Release",IF('Lists &amp; Settings'!$E$2&lt;$H75,"Not Yet Effective — Do Not Release",IF(AND($I75&lt;&gt;"",'Lists &amp; Settings'!$E$2&gt;$I75),"Expired — Do Not Release","Authorized — Verify Identity"))))))</f>
        <v/>
      </c>
      <c r="N75" s="13">
        <f>IF(COUNTA($A75:$J75)=0,"",IF($L75&lt;&gt;"OK","Fix Record",IF($K75="","",IF($K75&lt;'Lists &amp; Settings'!$E$2,"Review Overdue",IF($K75&lt;='Lists &amp; Settings'!$E$2+'Lists &amp; Settings'!$E$4,"Review Due Soon","Current")))))</f>
        <v/>
      </c>
    </row>
    <row r="76" ht="24" customHeight="1">
      <c r="A76" s="19" t="n"/>
      <c r="B76" s="19" t="n"/>
      <c r="C76" s="19" t="n"/>
      <c r="D76" s="19" t="n"/>
      <c r="E76" s="19" t="n"/>
      <c r="F76" s="20" t="n"/>
      <c r="G76" s="20" t="n"/>
      <c r="H76" s="21" t="n"/>
      <c r="I76" s="21" t="n"/>
      <c r="J76" s="21" t="n"/>
      <c r="K76" s="12">
        <f>IF(COUNTA($A76:$J76)=0,"",IF($J76="","",IFERROR($J76+'Lists &amp; Settings'!$E$3,"")))</f>
        <v/>
      </c>
      <c r="L76" s="13">
        <f>IF(COUNTA($A76:$J76)=0,"",IF('Lists &amp; Settings'!$E$5&lt;&gt;"OK","Settings Error",IF(OR($A76="",$B76="",$C76="",$D76="",$E76="",$F76="",$G76="",$H76="",$J76=""),"Missing Required Entry",IF(COUNTIF($A$2:$A$101,$A76)&gt;1,"Duplicate Record ID",IF(COUNTIF('Lists &amp; Settings'!$A$2:$A$6,$E76)=0,"Invalid Relationship",IF(COUNTIF('Lists &amp; Settings'!$B$2:$B$4,$G76)=0,"Invalid Status",IF(OR(NOT(ISNUMBER($H76)),NOT(ISNUMBER($J76)),AND($I76&lt;&gt;"",NOT(ISNUMBER($I76)))),"Invalid Date",IF(AND($I76&lt;&gt;"",$I76&lt;$H76),"End Before Effective Date",IF($J76&gt;'Lists &amp; Settings'!$E$2,"Review Date After Reference Date","OK")))))))))</f>
        <v/>
      </c>
      <c r="M76" s="13">
        <f>IF(COUNTA($A76:$J76)=0,"",IF($L76&lt;&gt;"OK","Incomplete — Do Not Use",IF($G76="Pending Review","Pending Review — Do Not Release",IF($G76="Not Authorized","Not Authorized — Do Not Release",IF('Lists &amp; Settings'!$E$2&lt;$H76,"Not Yet Effective — Do Not Release",IF(AND($I76&lt;&gt;"",'Lists &amp; Settings'!$E$2&gt;$I76),"Expired — Do Not Release","Authorized — Verify Identity"))))))</f>
        <v/>
      </c>
      <c r="N76" s="13">
        <f>IF(COUNTA($A76:$J76)=0,"",IF($L76&lt;&gt;"OK","Fix Record",IF($K76="","",IF($K76&lt;'Lists &amp; Settings'!$E$2,"Review Overdue",IF($K76&lt;='Lists &amp; Settings'!$E$2+'Lists &amp; Settings'!$E$4,"Review Due Soon","Current")))))</f>
        <v/>
      </c>
    </row>
    <row r="77" ht="24" customHeight="1">
      <c r="A77" s="19" t="n"/>
      <c r="B77" s="19" t="n"/>
      <c r="C77" s="19" t="n"/>
      <c r="D77" s="19" t="n"/>
      <c r="E77" s="19" t="n"/>
      <c r="F77" s="20" t="n"/>
      <c r="G77" s="20" t="n"/>
      <c r="H77" s="21" t="n"/>
      <c r="I77" s="21" t="n"/>
      <c r="J77" s="21" t="n"/>
      <c r="K77" s="12">
        <f>IF(COUNTA($A77:$J77)=0,"",IF($J77="","",IFERROR($J77+'Lists &amp; Settings'!$E$3,"")))</f>
        <v/>
      </c>
      <c r="L77" s="13">
        <f>IF(COUNTA($A77:$J77)=0,"",IF('Lists &amp; Settings'!$E$5&lt;&gt;"OK","Settings Error",IF(OR($A77="",$B77="",$C77="",$D77="",$E77="",$F77="",$G77="",$H77="",$J77=""),"Missing Required Entry",IF(COUNTIF($A$2:$A$101,$A77)&gt;1,"Duplicate Record ID",IF(COUNTIF('Lists &amp; Settings'!$A$2:$A$6,$E77)=0,"Invalid Relationship",IF(COUNTIF('Lists &amp; Settings'!$B$2:$B$4,$G77)=0,"Invalid Status",IF(OR(NOT(ISNUMBER($H77)),NOT(ISNUMBER($J77)),AND($I77&lt;&gt;"",NOT(ISNUMBER($I77)))),"Invalid Date",IF(AND($I77&lt;&gt;"",$I77&lt;$H77),"End Before Effective Date",IF($J77&gt;'Lists &amp; Settings'!$E$2,"Review Date After Reference Date","OK")))))))))</f>
        <v/>
      </c>
      <c r="M77" s="13">
        <f>IF(COUNTA($A77:$J77)=0,"",IF($L77&lt;&gt;"OK","Incomplete — Do Not Use",IF($G77="Pending Review","Pending Review — Do Not Release",IF($G77="Not Authorized","Not Authorized — Do Not Release",IF('Lists &amp; Settings'!$E$2&lt;$H77,"Not Yet Effective — Do Not Release",IF(AND($I77&lt;&gt;"",'Lists &amp; Settings'!$E$2&gt;$I77),"Expired — Do Not Release","Authorized — Verify Identity"))))))</f>
        <v/>
      </c>
      <c r="N77" s="13">
        <f>IF(COUNTA($A77:$J77)=0,"",IF($L77&lt;&gt;"OK","Fix Record",IF($K77="","",IF($K77&lt;'Lists &amp; Settings'!$E$2,"Review Overdue",IF($K77&lt;='Lists &amp; Settings'!$E$2+'Lists &amp; Settings'!$E$4,"Review Due Soon","Current")))))</f>
        <v/>
      </c>
    </row>
    <row r="78" ht="24" customHeight="1">
      <c r="A78" s="19" t="n"/>
      <c r="B78" s="19" t="n"/>
      <c r="C78" s="19" t="n"/>
      <c r="D78" s="19" t="n"/>
      <c r="E78" s="19" t="n"/>
      <c r="F78" s="20" t="n"/>
      <c r="G78" s="20" t="n"/>
      <c r="H78" s="21" t="n"/>
      <c r="I78" s="21" t="n"/>
      <c r="J78" s="21" t="n"/>
      <c r="K78" s="12">
        <f>IF(COUNTA($A78:$J78)=0,"",IF($J78="","",IFERROR($J78+'Lists &amp; Settings'!$E$3,"")))</f>
        <v/>
      </c>
      <c r="L78" s="13">
        <f>IF(COUNTA($A78:$J78)=0,"",IF('Lists &amp; Settings'!$E$5&lt;&gt;"OK","Settings Error",IF(OR($A78="",$B78="",$C78="",$D78="",$E78="",$F78="",$G78="",$H78="",$J78=""),"Missing Required Entry",IF(COUNTIF($A$2:$A$101,$A78)&gt;1,"Duplicate Record ID",IF(COUNTIF('Lists &amp; Settings'!$A$2:$A$6,$E78)=0,"Invalid Relationship",IF(COUNTIF('Lists &amp; Settings'!$B$2:$B$4,$G78)=0,"Invalid Status",IF(OR(NOT(ISNUMBER($H78)),NOT(ISNUMBER($J78)),AND($I78&lt;&gt;"",NOT(ISNUMBER($I78)))),"Invalid Date",IF(AND($I78&lt;&gt;"",$I78&lt;$H78),"End Before Effective Date",IF($J78&gt;'Lists &amp; Settings'!$E$2,"Review Date After Reference Date","OK")))))))))</f>
        <v/>
      </c>
      <c r="M78" s="13">
        <f>IF(COUNTA($A78:$J78)=0,"",IF($L78&lt;&gt;"OK","Incomplete — Do Not Use",IF($G78="Pending Review","Pending Review — Do Not Release",IF($G78="Not Authorized","Not Authorized — Do Not Release",IF('Lists &amp; Settings'!$E$2&lt;$H78,"Not Yet Effective — Do Not Release",IF(AND($I78&lt;&gt;"",'Lists &amp; Settings'!$E$2&gt;$I78),"Expired — Do Not Release","Authorized — Verify Identity"))))))</f>
        <v/>
      </c>
      <c r="N78" s="13">
        <f>IF(COUNTA($A78:$J78)=0,"",IF($L78&lt;&gt;"OK","Fix Record",IF($K78="","",IF($K78&lt;'Lists &amp; Settings'!$E$2,"Review Overdue",IF($K78&lt;='Lists &amp; Settings'!$E$2+'Lists &amp; Settings'!$E$4,"Review Due Soon","Current")))))</f>
        <v/>
      </c>
    </row>
    <row r="79" ht="24" customHeight="1">
      <c r="A79" s="19" t="n"/>
      <c r="B79" s="19" t="n"/>
      <c r="C79" s="19" t="n"/>
      <c r="D79" s="19" t="n"/>
      <c r="E79" s="19" t="n"/>
      <c r="F79" s="20" t="n"/>
      <c r="G79" s="20" t="n"/>
      <c r="H79" s="21" t="n"/>
      <c r="I79" s="21" t="n"/>
      <c r="J79" s="21" t="n"/>
      <c r="K79" s="12">
        <f>IF(COUNTA($A79:$J79)=0,"",IF($J79="","",IFERROR($J79+'Lists &amp; Settings'!$E$3,"")))</f>
        <v/>
      </c>
      <c r="L79" s="13">
        <f>IF(COUNTA($A79:$J79)=0,"",IF('Lists &amp; Settings'!$E$5&lt;&gt;"OK","Settings Error",IF(OR($A79="",$B79="",$C79="",$D79="",$E79="",$F79="",$G79="",$H79="",$J79=""),"Missing Required Entry",IF(COUNTIF($A$2:$A$101,$A79)&gt;1,"Duplicate Record ID",IF(COUNTIF('Lists &amp; Settings'!$A$2:$A$6,$E79)=0,"Invalid Relationship",IF(COUNTIF('Lists &amp; Settings'!$B$2:$B$4,$G79)=0,"Invalid Status",IF(OR(NOT(ISNUMBER($H79)),NOT(ISNUMBER($J79)),AND($I79&lt;&gt;"",NOT(ISNUMBER($I79)))),"Invalid Date",IF(AND($I79&lt;&gt;"",$I79&lt;$H79),"End Before Effective Date",IF($J79&gt;'Lists &amp; Settings'!$E$2,"Review Date After Reference Date","OK")))))))))</f>
        <v/>
      </c>
      <c r="M79" s="13">
        <f>IF(COUNTA($A79:$J79)=0,"",IF($L79&lt;&gt;"OK","Incomplete — Do Not Use",IF($G79="Pending Review","Pending Review — Do Not Release",IF($G79="Not Authorized","Not Authorized — Do Not Release",IF('Lists &amp; Settings'!$E$2&lt;$H79,"Not Yet Effective — Do Not Release",IF(AND($I79&lt;&gt;"",'Lists &amp; Settings'!$E$2&gt;$I79),"Expired — Do Not Release","Authorized — Verify Identity"))))))</f>
        <v/>
      </c>
      <c r="N79" s="13">
        <f>IF(COUNTA($A79:$J79)=0,"",IF($L79&lt;&gt;"OK","Fix Record",IF($K79="","",IF($K79&lt;'Lists &amp; Settings'!$E$2,"Review Overdue",IF($K79&lt;='Lists &amp; Settings'!$E$2+'Lists &amp; Settings'!$E$4,"Review Due Soon","Current")))))</f>
        <v/>
      </c>
    </row>
    <row r="80" ht="24" customHeight="1">
      <c r="A80" s="19" t="n"/>
      <c r="B80" s="19" t="n"/>
      <c r="C80" s="19" t="n"/>
      <c r="D80" s="19" t="n"/>
      <c r="E80" s="19" t="n"/>
      <c r="F80" s="20" t="n"/>
      <c r="G80" s="20" t="n"/>
      <c r="H80" s="21" t="n"/>
      <c r="I80" s="21" t="n"/>
      <c r="J80" s="21" t="n"/>
      <c r="K80" s="12">
        <f>IF(COUNTA($A80:$J80)=0,"",IF($J80="","",IFERROR($J80+'Lists &amp; Settings'!$E$3,"")))</f>
        <v/>
      </c>
      <c r="L80" s="13">
        <f>IF(COUNTA($A80:$J80)=0,"",IF('Lists &amp; Settings'!$E$5&lt;&gt;"OK","Settings Error",IF(OR($A80="",$B80="",$C80="",$D80="",$E80="",$F80="",$G80="",$H80="",$J80=""),"Missing Required Entry",IF(COUNTIF($A$2:$A$101,$A80)&gt;1,"Duplicate Record ID",IF(COUNTIF('Lists &amp; Settings'!$A$2:$A$6,$E80)=0,"Invalid Relationship",IF(COUNTIF('Lists &amp; Settings'!$B$2:$B$4,$G80)=0,"Invalid Status",IF(OR(NOT(ISNUMBER($H80)),NOT(ISNUMBER($J80)),AND($I80&lt;&gt;"",NOT(ISNUMBER($I80)))),"Invalid Date",IF(AND($I80&lt;&gt;"",$I80&lt;$H80),"End Before Effective Date",IF($J80&gt;'Lists &amp; Settings'!$E$2,"Review Date After Reference Date","OK")))))))))</f>
        <v/>
      </c>
      <c r="M80" s="13">
        <f>IF(COUNTA($A80:$J80)=0,"",IF($L80&lt;&gt;"OK","Incomplete — Do Not Use",IF($G80="Pending Review","Pending Review — Do Not Release",IF($G80="Not Authorized","Not Authorized — Do Not Release",IF('Lists &amp; Settings'!$E$2&lt;$H80,"Not Yet Effective — Do Not Release",IF(AND($I80&lt;&gt;"",'Lists &amp; Settings'!$E$2&gt;$I80),"Expired — Do Not Release","Authorized — Verify Identity"))))))</f>
        <v/>
      </c>
      <c r="N80" s="13">
        <f>IF(COUNTA($A80:$J80)=0,"",IF($L80&lt;&gt;"OK","Fix Record",IF($K80="","",IF($K80&lt;'Lists &amp; Settings'!$E$2,"Review Overdue",IF($K80&lt;='Lists &amp; Settings'!$E$2+'Lists &amp; Settings'!$E$4,"Review Due Soon","Current")))))</f>
        <v/>
      </c>
    </row>
    <row r="81" ht="24" customHeight="1">
      <c r="A81" s="19" t="n"/>
      <c r="B81" s="19" t="n"/>
      <c r="C81" s="19" t="n"/>
      <c r="D81" s="19" t="n"/>
      <c r="E81" s="19" t="n"/>
      <c r="F81" s="20" t="n"/>
      <c r="G81" s="20" t="n"/>
      <c r="H81" s="21" t="n"/>
      <c r="I81" s="21" t="n"/>
      <c r="J81" s="21" t="n"/>
      <c r="K81" s="12">
        <f>IF(COUNTA($A81:$J81)=0,"",IF($J81="","",IFERROR($J81+'Lists &amp; Settings'!$E$3,"")))</f>
        <v/>
      </c>
      <c r="L81" s="13">
        <f>IF(COUNTA($A81:$J81)=0,"",IF('Lists &amp; Settings'!$E$5&lt;&gt;"OK","Settings Error",IF(OR($A81="",$B81="",$C81="",$D81="",$E81="",$F81="",$G81="",$H81="",$J81=""),"Missing Required Entry",IF(COUNTIF($A$2:$A$101,$A81)&gt;1,"Duplicate Record ID",IF(COUNTIF('Lists &amp; Settings'!$A$2:$A$6,$E81)=0,"Invalid Relationship",IF(COUNTIF('Lists &amp; Settings'!$B$2:$B$4,$G81)=0,"Invalid Status",IF(OR(NOT(ISNUMBER($H81)),NOT(ISNUMBER($J81)),AND($I81&lt;&gt;"",NOT(ISNUMBER($I81)))),"Invalid Date",IF(AND($I81&lt;&gt;"",$I81&lt;$H81),"End Before Effective Date",IF($J81&gt;'Lists &amp; Settings'!$E$2,"Review Date After Reference Date","OK")))))))))</f>
        <v/>
      </c>
      <c r="M81" s="13">
        <f>IF(COUNTA($A81:$J81)=0,"",IF($L81&lt;&gt;"OK","Incomplete — Do Not Use",IF($G81="Pending Review","Pending Review — Do Not Release",IF($G81="Not Authorized","Not Authorized — Do Not Release",IF('Lists &amp; Settings'!$E$2&lt;$H81,"Not Yet Effective — Do Not Release",IF(AND($I81&lt;&gt;"",'Lists &amp; Settings'!$E$2&gt;$I81),"Expired — Do Not Release","Authorized — Verify Identity"))))))</f>
        <v/>
      </c>
      <c r="N81" s="13">
        <f>IF(COUNTA($A81:$J81)=0,"",IF($L81&lt;&gt;"OK","Fix Record",IF($K81="","",IF($K81&lt;'Lists &amp; Settings'!$E$2,"Review Overdue",IF($K81&lt;='Lists &amp; Settings'!$E$2+'Lists &amp; Settings'!$E$4,"Review Due Soon","Current")))))</f>
        <v/>
      </c>
    </row>
    <row r="82" ht="24" customHeight="1">
      <c r="A82" s="19" t="n"/>
      <c r="B82" s="19" t="n"/>
      <c r="C82" s="19" t="n"/>
      <c r="D82" s="19" t="n"/>
      <c r="E82" s="19" t="n"/>
      <c r="F82" s="20" t="n"/>
      <c r="G82" s="20" t="n"/>
      <c r="H82" s="21" t="n"/>
      <c r="I82" s="21" t="n"/>
      <c r="J82" s="21" t="n"/>
      <c r="K82" s="12">
        <f>IF(COUNTA($A82:$J82)=0,"",IF($J82="","",IFERROR($J82+'Lists &amp; Settings'!$E$3,"")))</f>
        <v/>
      </c>
      <c r="L82" s="13">
        <f>IF(COUNTA($A82:$J82)=0,"",IF('Lists &amp; Settings'!$E$5&lt;&gt;"OK","Settings Error",IF(OR($A82="",$B82="",$C82="",$D82="",$E82="",$F82="",$G82="",$H82="",$J82=""),"Missing Required Entry",IF(COUNTIF($A$2:$A$101,$A82)&gt;1,"Duplicate Record ID",IF(COUNTIF('Lists &amp; Settings'!$A$2:$A$6,$E82)=0,"Invalid Relationship",IF(COUNTIF('Lists &amp; Settings'!$B$2:$B$4,$G82)=0,"Invalid Status",IF(OR(NOT(ISNUMBER($H82)),NOT(ISNUMBER($J82)),AND($I82&lt;&gt;"",NOT(ISNUMBER($I82)))),"Invalid Date",IF(AND($I82&lt;&gt;"",$I82&lt;$H82),"End Before Effective Date",IF($J82&gt;'Lists &amp; Settings'!$E$2,"Review Date After Reference Date","OK")))))))))</f>
        <v/>
      </c>
      <c r="M82" s="13">
        <f>IF(COUNTA($A82:$J82)=0,"",IF($L82&lt;&gt;"OK","Incomplete — Do Not Use",IF($G82="Pending Review","Pending Review — Do Not Release",IF($G82="Not Authorized","Not Authorized — Do Not Release",IF('Lists &amp; Settings'!$E$2&lt;$H82,"Not Yet Effective — Do Not Release",IF(AND($I82&lt;&gt;"",'Lists &amp; Settings'!$E$2&gt;$I82),"Expired — Do Not Release","Authorized — Verify Identity"))))))</f>
        <v/>
      </c>
      <c r="N82" s="13">
        <f>IF(COUNTA($A82:$J82)=0,"",IF($L82&lt;&gt;"OK","Fix Record",IF($K82="","",IF($K82&lt;'Lists &amp; Settings'!$E$2,"Review Overdue",IF($K82&lt;='Lists &amp; Settings'!$E$2+'Lists &amp; Settings'!$E$4,"Review Due Soon","Current")))))</f>
        <v/>
      </c>
    </row>
    <row r="83" ht="24" customHeight="1">
      <c r="A83" s="19" t="n"/>
      <c r="B83" s="19" t="n"/>
      <c r="C83" s="19" t="n"/>
      <c r="D83" s="19" t="n"/>
      <c r="E83" s="19" t="n"/>
      <c r="F83" s="20" t="n"/>
      <c r="G83" s="20" t="n"/>
      <c r="H83" s="21" t="n"/>
      <c r="I83" s="21" t="n"/>
      <c r="J83" s="21" t="n"/>
      <c r="K83" s="12">
        <f>IF(COUNTA($A83:$J83)=0,"",IF($J83="","",IFERROR($J83+'Lists &amp; Settings'!$E$3,"")))</f>
        <v/>
      </c>
      <c r="L83" s="13">
        <f>IF(COUNTA($A83:$J83)=0,"",IF('Lists &amp; Settings'!$E$5&lt;&gt;"OK","Settings Error",IF(OR($A83="",$B83="",$C83="",$D83="",$E83="",$F83="",$G83="",$H83="",$J83=""),"Missing Required Entry",IF(COUNTIF($A$2:$A$101,$A83)&gt;1,"Duplicate Record ID",IF(COUNTIF('Lists &amp; Settings'!$A$2:$A$6,$E83)=0,"Invalid Relationship",IF(COUNTIF('Lists &amp; Settings'!$B$2:$B$4,$G83)=0,"Invalid Status",IF(OR(NOT(ISNUMBER($H83)),NOT(ISNUMBER($J83)),AND($I83&lt;&gt;"",NOT(ISNUMBER($I83)))),"Invalid Date",IF(AND($I83&lt;&gt;"",$I83&lt;$H83),"End Before Effective Date",IF($J83&gt;'Lists &amp; Settings'!$E$2,"Review Date After Reference Date","OK")))))))))</f>
        <v/>
      </c>
      <c r="M83" s="13">
        <f>IF(COUNTA($A83:$J83)=0,"",IF($L83&lt;&gt;"OK","Incomplete — Do Not Use",IF($G83="Pending Review","Pending Review — Do Not Release",IF($G83="Not Authorized","Not Authorized — Do Not Release",IF('Lists &amp; Settings'!$E$2&lt;$H83,"Not Yet Effective — Do Not Release",IF(AND($I83&lt;&gt;"",'Lists &amp; Settings'!$E$2&gt;$I83),"Expired — Do Not Release","Authorized — Verify Identity"))))))</f>
        <v/>
      </c>
      <c r="N83" s="13">
        <f>IF(COUNTA($A83:$J83)=0,"",IF($L83&lt;&gt;"OK","Fix Record",IF($K83="","",IF($K83&lt;'Lists &amp; Settings'!$E$2,"Review Overdue",IF($K83&lt;='Lists &amp; Settings'!$E$2+'Lists &amp; Settings'!$E$4,"Review Due Soon","Current")))))</f>
        <v/>
      </c>
    </row>
    <row r="84" ht="24" customHeight="1">
      <c r="A84" s="19" t="n"/>
      <c r="B84" s="19" t="n"/>
      <c r="C84" s="19" t="n"/>
      <c r="D84" s="19" t="n"/>
      <c r="E84" s="19" t="n"/>
      <c r="F84" s="20" t="n"/>
      <c r="G84" s="20" t="n"/>
      <c r="H84" s="21" t="n"/>
      <c r="I84" s="21" t="n"/>
      <c r="J84" s="21" t="n"/>
      <c r="K84" s="12">
        <f>IF(COUNTA($A84:$J84)=0,"",IF($J84="","",IFERROR($J84+'Lists &amp; Settings'!$E$3,"")))</f>
        <v/>
      </c>
      <c r="L84" s="13">
        <f>IF(COUNTA($A84:$J84)=0,"",IF('Lists &amp; Settings'!$E$5&lt;&gt;"OK","Settings Error",IF(OR($A84="",$B84="",$C84="",$D84="",$E84="",$F84="",$G84="",$H84="",$J84=""),"Missing Required Entry",IF(COUNTIF($A$2:$A$101,$A84)&gt;1,"Duplicate Record ID",IF(COUNTIF('Lists &amp; Settings'!$A$2:$A$6,$E84)=0,"Invalid Relationship",IF(COUNTIF('Lists &amp; Settings'!$B$2:$B$4,$G84)=0,"Invalid Status",IF(OR(NOT(ISNUMBER($H84)),NOT(ISNUMBER($J84)),AND($I84&lt;&gt;"",NOT(ISNUMBER($I84)))),"Invalid Date",IF(AND($I84&lt;&gt;"",$I84&lt;$H84),"End Before Effective Date",IF($J84&gt;'Lists &amp; Settings'!$E$2,"Review Date After Reference Date","OK")))))))))</f>
        <v/>
      </c>
      <c r="M84" s="13">
        <f>IF(COUNTA($A84:$J84)=0,"",IF($L84&lt;&gt;"OK","Incomplete — Do Not Use",IF($G84="Pending Review","Pending Review — Do Not Release",IF($G84="Not Authorized","Not Authorized — Do Not Release",IF('Lists &amp; Settings'!$E$2&lt;$H84,"Not Yet Effective — Do Not Release",IF(AND($I84&lt;&gt;"",'Lists &amp; Settings'!$E$2&gt;$I84),"Expired — Do Not Release","Authorized — Verify Identity"))))))</f>
        <v/>
      </c>
      <c r="N84" s="13">
        <f>IF(COUNTA($A84:$J84)=0,"",IF($L84&lt;&gt;"OK","Fix Record",IF($K84="","",IF($K84&lt;'Lists &amp; Settings'!$E$2,"Review Overdue",IF($K84&lt;='Lists &amp; Settings'!$E$2+'Lists &amp; Settings'!$E$4,"Review Due Soon","Current")))))</f>
        <v/>
      </c>
    </row>
    <row r="85" ht="24" customHeight="1">
      <c r="A85" s="19" t="n"/>
      <c r="B85" s="19" t="n"/>
      <c r="C85" s="19" t="n"/>
      <c r="D85" s="19" t="n"/>
      <c r="E85" s="19" t="n"/>
      <c r="F85" s="20" t="n"/>
      <c r="G85" s="20" t="n"/>
      <c r="H85" s="21" t="n"/>
      <c r="I85" s="21" t="n"/>
      <c r="J85" s="21" t="n"/>
      <c r="K85" s="12">
        <f>IF(COUNTA($A85:$J85)=0,"",IF($J85="","",IFERROR($J85+'Lists &amp; Settings'!$E$3,"")))</f>
        <v/>
      </c>
      <c r="L85" s="13">
        <f>IF(COUNTA($A85:$J85)=0,"",IF('Lists &amp; Settings'!$E$5&lt;&gt;"OK","Settings Error",IF(OR($A85="",$B85="",$C85="",$D85="",$E85="",$F85="",$G85="",$H85="",$J85=""),"Missing Required Entry",IF(COUNTIF($A$2:$A$101,$A85)&gt;1,"Duplicate Record ID",IF(COUNTIF('Lists &amp; Settings'!$A$2:$A$6,$E85)=0,"Invalid Relationship",IF(COUNTIF('Lists &amp; Settings'!$B$2:$B$4,$G85)=0,"Invalid Status",IF(OR(NOT(ISNUMBER($H85)),NOT(ISNUMBER($J85)),AND($I85&lt;&gt;"",NOT(ISNUMBER($I85)))),"Invalid Date",IF(AND($I85&lt;&gt;"",$I85&lt;$H85),"End Before Effective Date",IF($J85&gt;'Lists &amp; Settings'!$E$2,"Review Date After Reference Date","OK")))))))))</f>
        <v/>
      </c>
      <c r="M85" s="13">
        <f>IF(COUNTA($A85:$J85)=0,"",IF($L85&lt;&gt;"OK","Incomplete — Do Not Use",IF($G85="Pending Review","Pending Review — Do Not Release",IF($G85="Not Authorized","Not Authorized — Do Not Release",IF('Lists &amp; Settings'!$E$2&lt;$H85,"Not Yet Effective — Do Not Release",IF(AND($I85&lt;&gt;"",'Lists &amp; Settings'!$E$2&gt;$I85),"Expired — Do Not Release","Authorized — Verify Identity"))))))</f>
        <v/>
      </c>
      <c r="N85" s="13">
        <f>IF(COUNTA($A85:$J85)=0,"",IF($L85&lt;&gt;"OK","Fix Record",IF($K85="","",IF($K85&lt;'Lists &amp; Settings'!$E$2,"Review Overdue",IF($K85&lt;='Lists &amp; Settings'!$E$2+'Lists &amp; Settings'!$E$4,"Review Due Soon","Current")))))</f>
        <v/>
      </c>
    </row>
    <row r="86" ht="24" customHeight="1">
      <c r="A86" s="19" t="n"/>
      <c r="B86" s="19" t="n"/>
      <c r="C86" s="19" t="n"/>
      <c r="D86" s="19" t="n"/>
      <c r="E86" s="19" t="n"/>
      <c r="F86" s="20" t="n"/>
      <c r="G86" s="20" t="n"/>
      <c r="H86" s="21" t="n"/>
      <c r="I86" s="21" t="n"/>
      <c r="J86" s="21" t="n"/>
      <c r="K86" s="12">
        <f>IF(COUNTA($A86:$J86)=0,"",IF($J86="","",IFERROR($J86+'Lists &amp; Settings'!$E$3,"")))</f>
        <v/>
      </c>
      <c r="L86" s="13">
        <f>IF(COUNTA($A86:$J86)=0,"",IF('Lists &amp; Settings'!$E$5&lt;&gt;"OK","Settings Error",IF(OR($A86="",$B86="",$C86="",$D86="",$E86="",$F86="",$G86="",$H86="",$J86=""),"Missing Required Entry",IF(COUNTIF($A$2:$A$101,$A86)&gt;1,"Duplicate Record ID",IF(COUNTIF('Lists &amp; Settings'!$A$2:$A$6,$E86)=0,"Invalid Relationship",IF(COUNTIF('Lists &amp; Settings'!$B$2:$B$4,$G86)=0,"Invalid Status",IF(OR(NOT(ISNUMBER($H86)),NOT(ISNUMBER($J86)),AND($I86&lt;&gt;"",NOT(ISNUMBER($I86)))),"Invalid Date",IF(AND($I86&lt;&gt;"",$I86&lt;$H86),"End Before Effective Date",IF($J86&gt;'Lists &amp; Settings'!$E$2,"Review Date After Reference Date","OK")))))))))</f>
        <v/>
      </c>
      <c r="M86" s="13">
        <f>IF(COUNTA($A86:$J86)=0,"",IF($L86&lt;&gt;"OK","Incomplete — Do Not Use",IF($G86="Pending Review","Pending Review — Do Not Release",IF($G86="Not Authorized","Not Authorized — Do Not Release",IF('Lists &amp; Settings'!$E$2&lt;$H86,"Not Yet Effective — Do Not Release",IF(AND($I86&lt;&gt;"",'Lists &amp; Settings'!$E$2&gt;$I86),"Expired — Do Not Release","Authorized — Verify Identity"))))))</f>
        <v/>
      </c>
      <c r="N86" s="13">
        <f>IF(COUNTA($A86:$J86)=0,"",IF($L86&lt;&gt;"OK","Fix Record",IF($K86="","",IF($K86&lt;'Lists &amp; Settings'!$E$2,"Review Overdue",IF($K86&lt;='Lists &amp; Settings'!$E$2+'Lists &amp; Settings'!$E$4,"Review Due Soon","Current")))))</f>
        <v/>
      </c>
    </row>
    <row r="87" ht="24" customHeight="1">
      <c r="A87" s="19" t="n"/>
      <c r="B87" s="19" t="n"/>
      <c r="C87" s="19" t="n"/>
      <c r="D87" s="19" t="n"/>
      <c r="E87" s="19" t="n"/>
      <c r="F87" s="20" t="n"/>
      <c r="G87" s="20" t="n"/>
      <c r="H87" s="21" t="n"/>
      <c r="I87" s="21" t="n"/>
      <c r="J87" s="21" t="n"/>
      <c r="K87" s="12">
        <f>IF(COUNTA($A87:$J87)=0,"",IF($J87="","",IFERROR($J87+'Lists &amp; Settings'!$E$3,"")))</f>
        <v/>
      </c>
      <c r="L87" s="13">
        <f>IF(COUNTA($A87:$J87)=0,"",IF('Lists &amp; Settings'!$E$5&lt;&gt;"OK","Settings Error",IF(OR($A87="",$B87="",$C87="",$D87="",$E87="",$F87="",$G87="",$H87="",$J87=""),"Missing Required Entry",IF(COUNTIF($A$2:$A$101,$A87)&gt;1,"Duplicate Record ID",IF(COUNTIF('Lists &amp; Settings'!$A$2:$A$6,$E87)=0,"Invalid Relationship",IF(COUNTIF('Lists &amp; Settings'!$B$2:$B$4,$G87)=0,"Invalid Status",IF(OR(NOT(ISNUMBER($H87)),NOT(ISNUMBER($J87)),AND($I87&lt;&gt;"",NOT(ISNUMBER($I87)))),"Invalid Date",IF(AND($I87&lt;&gt;"",$I87&lt;$H87),"End Before Effective Date",IF($J87&gt;'Lists &amp; Settings'!$E$2,"Review Date After Reference Date","OK")))))))))</f>
        <v/>
      </c>
      <c r="M87" s="13">
        <f>IF(COUNTA($A87:$J87)=0,"",IF($L87&lt;&gt;"OK","Incomplete — Do Not Use",IF($G87="Pending Review","Pending Review — Do Not Release",IF($G87="Not Authorized","Not Authorized — Do Not Release",IF('Lists &amp; Settings'!$E$2&lt;$H87,"Not Yet Effective — Do Not Release",IF(AND($I87&lt;&gt;"",'Lists &amp; Settings'!$E$2&gt;$I87),"Expired — Do Not Release","Authorized — Verify Identity"))))))</f>
        <v/>
      </c>
      <c r="N87" s="13">
        <f>IF(COUNTA($A87:$J87)=0,"",IF($L87&lt;&gt;"OK","Fix Record",IF($K87="","",IF($K87&lt;'Lists &amp; Settings'!$E$2,"Review Overdue",IF($K87&lt;='Lists &amp; Settings'!$E$2+'Lists &amp; Settings'!$E$4,"Review Due Soon","Current")))))</f>
        <v/>
      </c>
    </row>
    <row r="88" ht="24" customHeight="1">
      <c r="A88" s="19" t="n"/>
      <c r="B88" s="19" t="n"/>
      <c r="C88" s="19" t="n"/>
      <c r="D88" s="19" t="n"/>
      <c r="E88" s="19" t="n"/>
      <c r="F88" s="20" t="n"/>
      <c r="G88" s="20" t="n"/>
      <c r="H88" s="21" t="n"/>
      <c r="I88" s="21" t="n"/>
      <c r="J88" s="21" t="n"/>
      <c r="K88" s="12">
        <f>IF(COUNTA($A88:$J88)=0,"",IF($J88="","",IFERROR($J88+'Lists &amp; Settings'!$E$3,"")))</f>
        <v/>
      </c>
      <c r="L88" s="13">
        <f>IF(COUNTA($A88:$J88)=0,"",IF('Lists &amp; Settings'!$E$5&lt;&gt;"OK","Settings Error",IF(OR($A88="",$B88="",$C88="",$D88="",$E88="",$F88="",$G88="",$H88="",$J88=""),"Missing Required Entry",IF(COUNTIF($A$2:$A$101,$A88)&gt;1,"Duplicate Record ID",IF(COUNTIF('Lists &amp; Settings'!$A$2:$A$6,$E88)=0,"Invalid Relationship",IF(COUNTIF('Lists &amp; Settings'!$B$2:$B$4,$G88)=0,"Invalid Status",IF(OR(NOT(ISNUMBER($H88)),NOT(ISNUMBER($J88)),AND($I88&lt;&gt;"",NOT(ISNUMBER($I88)))),"Invalid Date",IF(AND($I88&lt;&gt;"",$I88&lt;$H88),"End Before Effective Date",IF($J88&gt;'Lists &amp; Settings'!$E$2,"Review Date After Reference Date","OK")))))))))</f>
        <v/>
      </c>
      <c r="M88" s="13">
        <f>IF(COUNTA($A88:$J88)=0,"",IF($L88&lt;&gt;"OK","Incomplete — Do Not Use",IF($G88="Pending Review","Pending Review — Do Not Release",IF($G88="Not Authorized","Not Authorized — Do Not Release",IF('Lists &amp; Settings'!$E$2&lt;$H88,"Not Yet Effective — Do Not Release",IF(AND($I88&lt;&gt;"",'Lists &amp; Settings'!$E$2&gt;$I88),"Expired — Do Not Release","Authorized — Verify Identity"))))))</f>
        <v/>
      </c>
      <c r="N88" s="13">
        <f>IF(COUNTA($A88:$J88)=0,"",IF($L88&lt;&gt;"OK","Fix Record",IF($K88="","",IF($K88&lt;'Lists &amp; Settings'!$E$2,"Review Overdue",IF($K88&lt;='Lists &amp; Settings'!$E$2+'Lists &amp; Settings'!$E$4,"Review Due Soon","Current")))))</f>
        <v/>
      </c>
    </row>
    <row r="89" ht="24" customHeight="1">
      <c r="A89" s="19" t="n"/>
      <c r="B89" s="19" t="n"/>
      <c r="C89" s="19" t="n"/>
      <c r="D89" s="19" t="n"/>
      <c r="E89" s="19" t="n"/>
      <c r="F89" s="20" t="n"/>
      <c r="G89" s="20" t="n"/>
      <c r="H89" s="21" t="n"/>
      <c r="I89" s="21" t="n"/>
      <c r="J89" s="21" t="n"/>
      <c r="K89" s="12">
        <f>IF(COUNTA($A89:$J89)=0,"",IF($J89="","",IFERROR($J89+'Lists &amp; Settings'!$E$3,"")))</f>
        <v/>
      </c>
      <c r="L89" s="13">
        <f>IF(COUNTA($A89:$J89)=0,"",IF('Lists &amp; Settings'!$E$5&lt;&gt;"OK","Settings Error",IF(OR($A89="",$B89="",$C89="",$D89="",$E89="",$F89="",$G89="",$H89="",$J89=""),"Missing Required Entry",IF(COUNTIF($A$2:$A$101,$A89)&gt;1,"Duplicate Record ID",IF(COUNTIF('Lists &amp; Settings'!$A$2:$A$6,$E89)=0,"Invalid Relationship",IF(COUNTIF('Lists &amp; Settings'!$B$2:$B$4,$G89)=0,"Invalid Status",IF(OR(NOT(ISNUMBER($H89)),NOT(ISNUMBER($J89)),AND($I89&lt;&gt;"",NOT(ISNUMBER($I89)))),"Invalid Date",IF(AND($I89&lt;&gt;"",$I89&lt;$H89),"End Before Effective Date",IF($J89&gt;'Lists &amp; Settings'!$E$2,"Review Date After Reference Date","OK")))))))))</f>
        <v/>
      </c>
      <c r="M89" s="13">
        <f>IF(COUNTA($A89:$J89)=0,"",IF($L89&lt;&gt;"OK","Incomplete — Do Not Use",IF($G89="Pending Review","Pending Review — Do Not Release",IF($G89="Not Authorized","Not Authorized — Do Not Release",IF('Lists &amp; Settings'!$E$2&lt;$H89,"Not Yet Effective — Do Not Release",IF(AND($I89&lt;&gt;"",'Lists &amp; Settings'!$E$2&gt;$I89),"Expired — Do Not Release","Authorized — Verify Identity"))))))</f>
        <v/>
      </c>
      <c r="N89" s="13">
        <f>IF(COUNTA($A89:$J89)=0,"",IF($L89&lt;&gt;"OK","Fix Record",IF($K89="","",IF($K89&lt;'Lists &amp; Settings'!$E$2,"Review Overdue",IF($K89&lt;='Lists &amp; Settings'!$E$2+'Lists &amp; Settings'!$E$4,"Review Due Soon","Current")))))</f>
        <v/>
      </c>
    </row>
    <row r="90" ht="24" customHeight="1">
      <c r="A90" s="19" t="n"/>
      <c r="B90" s="19" t="n"/>
      <c r="C90" s="19" t="n"/>
      <c r="D90" s="19" t="n"/>
      <c r="E90" s="19" t="n"/>
      <c r="F90" s="20" t="n"/>
      <c r="G90" s="20" t="n"/>
      <c r="H90" s="21" t="n"/>
      <c r="I90" s="21" t="n"/>
      <c r="J90" s="21" t="n"/>
      <c r="K90" s="12">
        <f>IF(COUNTA($A90:$J90)=0,"",IF($J90="","",IFERROR($J90+'Lists &amp; Settings'!$E$3,"")))</f>
        <v/>
      </c>
      <c r="L90" s="13">
        <f>IF(COUNTA($A90:$J90)=0,"",IF('Lists &amp; Settings'!$E$5&lt;&gt;"OK","Settings Error",IF(OR($A90="",$B90="",$C90="",$D90="",$E90="",$F90="",$G90="",$H90="",$J90=""),"Missing Required Entry",IF(COUNTIF($A$2:$A$101,$A90)&gt;1,"Duplicate Record ID",IF(COUNTIF('Lists &amp; Settings'!$A$2:$A$6,$E90)=0,"Invalid Relationship",IF(COUNTIF('Lists &amp; Settings'!$B$2:$B$4,$G90)=0,"Invalid Status",IF(OR(NOT(ISNUMBER($H90)),NOT(ISNUMBER($J90)),AND($I90&lt;&gt;"",NOT(ISNUMBER($I90)))),"Invalid Date",IF(AND($I90&lt;&gt;"",$I90&lt;$H90),"End Before Effective Date",IF($J90&gt;'Lists &amp; Settings'!$E$2,"Review Date After Reference Date","OK")))))))))</f>
        <v/>
      </c>
      <c r="M90" s="13">
        <f>IF(COUNTA($A90:$J90)=0,"",IF($L90&lt;&gt;"OK","Incomplete — Do Not Use",IF($G90="Pending Review","Pending Review — Do Not Release",IF($G90="Not Authorized","Not Authorized — Do Not Release",IF('Lists &amp; Settings'!$E$2&lt;$H90,"Not Yet Effective — Do Not Release",IF(AND($I90&lt;&gt;"",'Lists &amp; Settings'!$E$2&gt;$I90),"Expired — Do Not Release","Authorized — Verify Identity"))))))</f>
        <v/>
      </c>
      <c r="N90" s="13">
        <f>IF(COUNTA($A90:$J90)=0,"",IF($L90&lt;&gt;"OK","Fix Record",IF($K90="","",IF($K90&lt;'Lists &amp; Settings'!$E$2,"Review Overdue",IF($K90&lt;='Lists &amp; Settings'!$E$2+'Lists &amp; Settings'!$E$4,"Review Due Soon","Current")))))</f>
        <v/>
      </c>
    </row>
    <row r="91" ht="24" customHeight="1">
      <c r="A91" s="19" t="n"/>
      <c r="B91" s="19" t="n"/>
      <c r="C91" s="19" t="n"/>
      <c r="D91" s="19" t="n"/>
      <c r="E91" s="19" t="n"/>
      <c r="F91" s="20" t="n"/>
      <c r="G91" s="20" t="n"/>
      <c r="H91" s="21" t="n"/>
      <c r="I91" s="21" t="n"/>
      <c r="J91" s="21" t="n"/>
      <c r="K91" s="12">
        <f>IF(COUNTA($A91:$J91)=0,"",IF($J91="","",IFERROR($J91+'Lists &amp; Settings'!$E$3,"")))</f>
        <v/>
      </c>
      <c r="L91" s="13">
        <f>IF(COUNTA($A91:$J91)=0,"",IF('Lists &amp; Settings'!$E$5&lt;&gt;"OK","Settings Error",IF(OR($A91="",$B91="",$C91="",$D91="",$E91="",$F91="",$G91="",$H91="",$J91=""),"Missing Required Entry",IF(COUNTIF($A$2:$A$101,$A91)&gt;1,"Duplicate Record ID",IF(COUNTIF('Lists &amp; Settings'!$A$2:$A$6,$E91)=0,"Invalid Relationship",IF(COUNTIF('Lists &amp; Settings'!$B$2:$B$4,$G91)=0,"Invalid Status",IF(OR(NOT(ISNUMBER($H91)),NOT(ISNUMBER($J91)),AND($I91&lt;&gt;"",NOT(ISNUMBER($I91)))),"Invalid Date",IF(AND($I91&lt;&gt;"",$I91&lt;$H91),"End Before Effective Date",IF($J91&gt;'Lists &amp; Settings'!$E$2,"Review Date After Reference Date","OK")))))))))</f>
        <v/>
      </c>
      <c r="M91" s="13">
        <f>IF(COUNTA($A91:$J91)=0,"",IF($L91&lt;&gt;"OK","Incomplete — Do Not Use",IF($G91="Pending Review","Pending Review — Do Not Release",IF($G91="Not Authorized","Not Authorized — Do Not Release",IF('Lists &amp; Settings'!$E$2&lt;$H91,"Not Yet Effective — Do Not Release",IF(AND($I91&lt;&gt;"",'Lists &amp; Settings'!$E$2&gt;$I91),"Expired — Do Not Release","Authorized — Verify Identity"))))))</f>
        <v/>
      </c>
      <c r="N91" s="13">
        <f>IF(COUNTA($A91:$J91)=0,"",IF($L91&lt;&gt;"OK","Fix Record",IF($K91="","",IF($K91&lt;'Lists &amp; Settings'!$E$2,"Review Overdue",IF($K91&lt;='Lists &amp; Settings'!$E$2+'Lists &amp; Settings'!$E$4,"Review Due Soon","Current")))))</f>
        <v/>
      </c>
    </row>
    <row r="92" ht="24" customHeight="1">
      <c r="A92" s="19" t="n"/>
      <c r="B92" s="19" t="n"/>
      <c r="C92" s="19" t="n"/>
      <c r="D92" s="19" t="n"/>
      <c r="E92" s="19" t="n"/>
      <c r="F92" s="20" t="n"/>
      <c r="G92" s="20" t="n"/>
      <c r="H92" s="21" t="n"/>
      <c r="I92" s="21" t="n"/>
      <c r="J92" s="21" t="n"/>
      <c r="K92" s="12">
        <f>IF(COUNTA($A92:$J92)=0,"",IF($J92="","",IFERROR($J92+'Lists &amp; Settings'!$E$3,"")))</f>
        <v/>
      </c>
      <c r="L92" s="13">
        <f>IF(COUNTA($A92:$J92)=0,"",IF('Lists &amp; Settings'!$E$5&lt;&gt;"OK","Settings Error",IF(OR($A92="",$B92="",$C92="",$D92="",$E92="",$F92="",$G92="",$H92="",$J92=""),"Missing Required Entry",IF(COUNTIF($A$2:$A$101,$A92)&gt;1,"Duplicate Record ID",IF(COUNTIF('Lists &amp; Settings'!$A$2:$A$6,$E92)=0,"Invalid Relationship",IF(COUNTIF('Lists &amp; Settings'!$B$2:$B$4,$G92)=0,"Invalid Status",IF(OR(NOT(ISNUMBER($H92)),NOT(ISNUMBER($J92)),AND($I92&lt;&gt;"",NOT(ISNUMBER($I92)))),"Invalid Date",IF(AND($I92&lt;&gt;"",$I92&lt;$H92),"End Before Effective Date",IF($J92&gt;'Lists &amp; Settings'!$E$2,"Review Date After Reference Date","OK")))))))))</f>
        <v/>
      </c>
      <c r="M92" s="13">
        <f>IF(COUNTA($A92:$J92)=0,"",IF($L92&lt;&gt;"OK","Incomplete — Do Not Use",IF($G92="Pending Review","Pending Review — Do Not Release",IF($G92="Not Authorized","Not Authorized — Do Not Release",IF('Lists &amp; Settings'!$E$2&lt;$H92,"Not Yet Effective — Do Not Release",IF(AND($I92&lt;&gt;"",'Lists &amp; Settings'!$E$2&gt;$I92),"Expired — Do Not Release","Authorized — Verify Identity"))))))</f>
        <v/>
      </c>
      <c r="N92" s="13">
        <f>IF(COUNTA($A92:$J92)=0,"",IF($L92&lt;&gt;"OK","Fix Record",IF($K92="","",IF($K92&lt;'Lists &amp; Settings'!$E$2,"Review Overdue",IF($K92&lt;='Lists &amp; Settings'!$E$2+'Lists &amp; Settings'!$E$4,"Review Due Soon","Current")))))</f>
        <v/>
      </c>
    </row>
    <row r="93" ht="24" customHeight="1">
      <c r="A93" s="19" t="n"/>
      <c r="B93" s="19" t="n"/>
      <c r="C93" s="19" t="n"/>
      <c r="D93" s="19" t="n"/>
      <c r="E93" s="19" t="n"/>
      <c r="F93" s="20" t="n"/>
      <c r="G93" s="20" t="n"/>
      <c r="H93" s="21" t="n"/>
      <c r="I93" s="21" t="n"/>
      <c r="J93" s="21" t="n"/>
      <c r="K93" s="12">
        <f>IF(COUNTA($A93:$J93)=0,"",IF($J93="","",IFERROR($J93+'Lists &amp; Settings'!$E$3,"")))</f>
        <v/>
      </c>
      <c r="L93" s="13">
        <f>IF(COUNTA($A93:$J93)=0,"",IF('Lists &amp; Settings'!$E$5&lt;&gt;"OK","Settings Error",IF(OR($A93="",$B93="",$C93="",$D93="",$E93="",$F93="",$G93="",$H93="",$J93=""),"Missing Required Entry",IF(COUNTIF($A$2:$A$101,$A93)&gt;1,"Duplicate Record ID",IF(COUNTIF('Lists &amp; Settings'!$A$2:$A$6,$E93)=0,"Invalid Relationship",IF(COUNTIF('Lists &amp; Settings'!$B$2:$B$4,$G93)=0,"Invalid Status",IF(OR(NOT(ISNUMBER($H93)),NOT(ISNUMBER($J93)),AND($I93&lt;&gt;"",NOT(ISNUMBER($I93)))),"Invalid Date",IF(AND($I93&lt;&gt;"",$I93&lt;$H93),"End Before Effective Date",IF($J93&gt;'Lists &amp; Settings'!$E$2,"Review Date After Reference Date","OK")))))))))</f>
        <v/>
      </c>
      <c r="M93" s="13">
        <f>IF(COUNTA($A93:$J93)=0,"",IF($L93&lt;&gt;"OK","Incomplete — Do Not Use",IF($G93="Pending Review","Pending Review — Do Not Release",IF($G93="Not Authorized","Not Authorized — Do Not Release",IF('Lists &amp; Settings'!$E$2&lt;$H93,"Not Yet Effective — Do Not Release",IF(AND($I93&lt;&gt;"",'Lists &amp; Settings'!$E$2&gt;$I93),"Expired — Do Not Release","Authorized — Verify Identity"))))))</f>
        <v/>
      </c>
      <c r="N93" s="13">
        <f>IF(COUNTA($A93:$J93)=0,"",IF($L93&lt;&gt;"OK","Fix Record",IF($K93="","",IF($K93&lt;'Lists &amp; Settings'!$E$2,"Review Overdue",IF($K93&lt;='Lists &amp; Settings'!$E$2+'Lists &amp; Settings'!$E$4,"Review Due Soon","Current")))))</f>
        <v/>
      </c>
    </row>
    <row r="94" ht="24" customHeight="1">
      <c r="A94" s="19" t="n"/>
      <c r="B94" s="19" t="n"/>
      <c r="C94" s="19" t="n"/>
      <c r="D94" s="19" t="n"/>
      <c r="E94" s="19" t="n"/>
      <c r="F94" s="20" t="n"/>
      <c r="G94" s="20" t="n"/>
      <c r="H94" s="21" t="n"/>
      <c r="I94" s="21" t="n"/>
      <c r="J94" s="21" t="n"/>
      <c r="K94" s="12">
        <f>IF(COUNTA($A94:$J94)=0,"",IF($J94="","",IFERROR($J94+'Lists &amp; Settings'!$E$3,"")))</f>
        <v/>
      </c>
      <c r="L94" s="13">
        <f>IF(COUNTA($A94:$J94)=0,"",IF('Lists &amp; Settings'!$E$5&lt;&gt;"OK","Settings Error",IF(OR($A94="",$B94="",$C94="",$D94="",$E94="",$F94="",$G94="",$H94="",$J94=""),"Missing Required Entry",IF(COUNTIF($A$2:$A$101,$A94)&gt;1,"Duplicate Record ID",IF(COUNTIF('Lists &amp; Settings'!$A$2:$A$6,$E94)=0,"Invalid Relationship",IF(COUNTIF('Lists &amp; Settings'!$B$2:$B$4,$G94)=0,"Invalid Status",IF(OR(NOT(ISNUMBER($H94)),NOT(ISNUMBER($J94)),AND($I94&lt;&gt;"",NOT(ISNUMBER($I94)))),"Invalid Date",IF(AND($I94&lt;&gt;"",$I94&lt;$H94),"End Before Effective Date",IF($J94&gt;'Lists &amp; Settings'!$E$2,"Review Date After Reference Date","OK")))))))))</f>
        <v/>
      </c>
      <c r="M94" s="13">
        <f>IF(COUNTA($A94:$J94)=0,"",IF($L94&lt;&gt;"OK","Incomplete — Do Not Use",IF($G94="Pending Review","Pending Review — Do Not Release",IF($G94="Not Authorized","Not Authorized — Do Not Release",IF('Lists &amp; Settings'!$E$2&lt;$H94,"Not Yet Effective — Do Not Release",IF(AND($I94&lt;&gt;"",'Lists &amp; Settings'!$E$2&gt;$I94),"Expired — Do Not Release","Authorized — Verify Identity"))))))</f>
        <v/>
      </c>
      <c r="N94" s="13">
        <f>IF(COUNTA($A94:$J94)=0,"",IF($L94&lt;&gt;"OK","Fix Record",IF($K94="","",IF($K94&lt;'Lists &amp; Settings'!$E$2,"Review Overdue",IF($K94&lt;='Lists &amp; Settings'!$E$2+'Lists &amp; Settings'!$E$4,"Review Due Soon","Current")))))</f>
        <v/>
      </c>
    </row>
    <row r="95" ht="24" customHeight="1">
      <c r="A95" s="19" t="n"/>
      <c r="B95" s="19" t="n"/>
      <c r="C95" s="19" t="n"/>
      <c r="D95" s="19" t="n"/>
      <c r="E95" s="19" t="n"/>
      <c r="F95" s="20" t="n"/>
      <c r="G95" s="20" t="n"/>
      <c r="H95" s="21" t="n"/>
      <c r="I95" s="21" t="n"/>
      <c r="J95" s="21" t="n"/>
      <c r="K95" s="12">
        <f>IF(COUNTA($A95:$J95)=0,"",IF($J95="","",IFERROR($J95+'Lists &amp; Settings'!$E$3,"")))</f>
        <v/>
      </c>
      <c r="L95" s="13">
        <f>IF(COUNTA($A95:$J95)=0,"",IF('Lists &amp; Settings'!$E$5&lt;&gt;"OK","Settings Error",IF(OR($A95="",$B95="",$C95="",$D95="",$E95="",$F95="",$G95="",$H95="",$J95=""),"Missing Required Entry",IF(COUNTIF($A$2:$A$101,$A95)&gt;1,"Duplicate Record ID",IF(COUNTIF('Lists &amp; Settings'!$A$2:$A$6,$E95)=0,"Invalid Relationship",IF(COUNTIF('Lists &amp; Settings'!$B$2:$B$4,$G95)=0,"Invalid Status",IF(OR(NOT(ISNUMBER($H95)),NOT(ISNUMBER($J95)),AND($I95&lt;&gt;"",NOT(ISNUMBER($I95)))),"Invalid Date",IF(AND($I95&lt;&gt;"",$I95&lt;$H95),"End Before Effective Date",IF($J95&gt;'Lists &amp; Settings'!$E$2,"Review Date After Reference Date","OK")))))))))</f>
        <v/>
      </c>
      <c r="M95" s="13">
        <f>IF(COUNTA($A95:$J95)=0,"",IF($L95&lt;&gt;"OK","Incomplete — Do Not Use",IF($G95="Pending Review","Pending Review — Do Not Release",IF($G95="Not Authorized","Not Authorized — Do Not Release",IF('Lists &amp; Settings'!$E$2&lt;$H95,"Not Yet Effective — Do Not Release",IF(AND($I95&lt;&gt;"",'Lists &amp; Settings'!$E$2&gt;$I95),"Expired — Do Not Release","Authorized — Verify Identity"))))))</f>
        <v/>
      </c>
      <c r="N95" s="13">
        <f>IF(COUNTA($A95:$J95)=0,"",IF($L95&lt;&gt;"OK","Fix Record",IF($K95="","",IF($K95&lt;'Lists &amp; Settings'!$E$2,"Review Overdue",IF($K95&lt;='Lists &amp; Settings'!$E$2+'Lists &amp; Settings'!$E$4,"Review Due Soon","Current")))))</f>
        <v/>
      </c>
    </row>
    <row r="96" ht="24" customHeight="1">
      <c r="A96" s="19" t="n"/>
      <c r="B96" s="19" t="n"/>
      <c r="C96" s="19" t="n"/>
      <c r="D96" s="19" t="n"/>
      <c r="E96" s="19" t="n"/>
      <c r="F96" s="20" t="n"/>
      <c r="G96" s="20" t="n"/>
      <c r="H96" s="21" t="n"/>
      <c r="I96" s="21" t="n"/>
      <c r="J96" s="21" t="n"/>
      <c r="K96" s="12">
        <f>IF(COUNTA($A96:$J96)=0,"",IF($J96="","",IFERROR($J96+'Lists &amp; Settings'!$E$3,"")))</f>
        <v/>
      </c>
      <c r="L96" s="13">
        <f>IF(COUNTA($A96:$J96)=0,"",IF('Lists &amp; Settings'!$E$5&lt;&gt;"OK","Settings Error",IF(OR($A96="",$B96="",$C96="",$D96="",$E96="",$F96="",$G96="",$H96="",$J96=""),"Missing Required Entry",IF(COUNTIF($A$2:$A$101,$A96)&gt;1,"Duplicate Record ID",IF(COUNTIF('Lists &amp; Settings'!$A$2:$A$6,$E96)=0,"Invalid Relationship",IF(COUNTIF('Lists &amp; Settings'!$B$2:$B$4,$G96)=0,"Invalid Status",IF(OR(NOT(ISNUMBER($H96)),NOT(ISNUMBER($J96)),AND($I96&lt;&gt;"",NOT(ISNUMBER($I96)))),"Invalid Date",IF(AND($I96&lt;&gt;"",$I96&lt;$H96),"End Before Effective Date",IF($J96&gt;'Lists &amp; Settings'!$E$2,"Review Date After Reference Date","OK")))))))))</f>
        <v/>
      </c>
      <c r="M96" s="13">
        <f>IF(COUNTA($A96:$J96)=0,"",IF($L96&lt;&gt;"OK","Incomplete — Do Not Use",IF($G96="Pending Review","Pending Review — Do Not Release",IF($G96="Not Authorized","Not Authorized — Do Not Release",IF('Lists &amp; Settings'!$E$2&lt;$H96,"Not Yet Effective — Do Not Release",IF(AND($I96&lt;&gt;"",'Lists &amp; Settings'!$E$2&gt;$I96),"Expired — Do Not Release","Authorized — Verify Identity"))))))</f>
        <v/>
      </c>
      <c r="N96" s="13">
        <f>IF(COUNTA($A96:$J96)=0,"",IF($L96&lt;&gt;"OK","Fix Record",IF($K96="","",IF($K96&lt;'Lists &amp; Settings'!$E$2,"Review Overdue",IF($K96&lt;='Lists &amp; Settings'!$E$2+'Lists &amp; Settings'!$E$4,"Review Due Soon","Current")))))</f>
        <v/>
      </c>
    </row>
    <row r="97" ht="24" customHeight="1">
      <c r="A97" s="19" t="n"/>
      <c r="B97" s="19" t="n"/>
      <c r="C97" s="19" t="n"/>
      <c r="D97" s="19" t="n"/>
      <c r="E97" s="19" t="n"/>
      <c r="F97" s="20" t="n"/>
      <c r="G97" s="20" t="n"/>
      <c r="H97" s="21" t="n"/>
      <c r="I97" s="21" t="n"/>
      <c r="J97" s="21" t="n"/>
      <c r="K97" s="12">
        <f>IF(COUNTA($A97:$J97)=0,"",IF($J97="","",IFERROR($J97+'Lists &amp; Settings'!$E$3,"")))</f>
        <v/>
      </c>
      <c r="L97" s="13">
        <f>IF(COUNTA($A97:$J97)=0,"",IF('Lists &amp; Settings'!$E$5&lt;&gt;"OK","Settings Error",IF(OR($A97="",$B97="",$C97="",$D97="",$E97="",$F97="",$G97="",$H97="",$J97=""),"Missing Required Entry",IF(COUNTIF($A$2:$A$101,$A97)&gt;1,"Duplicate Record ID",IF(COUNTIF('Lists &amp; Settings'!$A$2:$A$6,$E97)=0,"Invalid Relationship",IF(COUNTIF('Lists &amp; Settings'!$B$2:$B$4,$G97)=0,"Invalid Status",IF(OR(NOT(ISNUMBER($H97)),NOT(ISNUMBER($J97)),AND($I97&lt;&gt;"",NOT(ISNUMBER($I97)))),"Invalid Date",IF(AND($I97&lt;&gt;"",$I97&lt;$H97),"End Before Effective Date",IF($J97&gt;'Lists &amp; Settings'!$E$2,"Review Date After Reference Date","OK")))))))))</f>
        <v/>
      </c>
      <c r="M97" s="13">
        <f>IF(COUNTA($A97:$J97)=0,"",IF($L97&lt;&gt;"OK","Incomplete — Do Not Use",IF($G97="Pending Review","Pending Review — Do Not Release",IF($G97="Not Authorized","Not Authorized — Do Not Release",IF('Lists &amp; Settings'!$E$2&lt;$H97,"Not Yet Effective — Do Not Release",IF(AND($I97&lt;&gt;"",'Lists &amp; Settings'!$E$2&gt;$I97),"Expired — Do Not Release","Authorized — Verify Identity"))))))</f>
        <v/>
      </c>
      <c r="N97" s="13">
        <f>IF(COUNTA($A97:$J97)=0,"",IF($L97&lt;&gt;"OK","Fix Record",IF($K97="","",IF($K97&lt;'Lists &amp; Settings'!$E$2,"Review Overdue",IF($K97&lt;='Lists &amp; Settings'!$E$2+'Lists &amp; Settings'!$E$4,"Review Due Soon","Current")))))</f>
        <v/>
      </c>
    </row>
    <row r="98" ht="24" customHeight="1">
      <c r="A98" s="19" t="n"/>
      <c r="B98" s="19" t="n"/>
      <c r="C98" s="19" t="n"/>
      <c r="D98" s="19" t="n"/>
      <c r="E98" s="19" t="n"/>
      <c r="F98" s="20" t="n"/>
      <c r="G98" s="20" t="n"/>
      <c r="H98" s="21" t="n"/>
      <c r="I98" s="21" t="n"/>
      <c r="J98" s="21" t="n"/>
      <c r="K98" s="12">
        <f>IF(COUNTA($A98:$J98)=0,"",IF($J98="","",IFERROR($J98+'Lists &amp; Settings'!$E$3,"")))</f>
        <v/>
      </c>
      <c r="L98" s="13">
        <f>IF(COUNTA($A98:$J98)=0,"",IF('Lists &amp; Settings'!$E$5&lt;&gt;"OK","Settings Error",IF(OR($A98="",$B98="",$C98="",$D98="",$E98="",$F98="",$G98="",$H98="",$J98=""),"Missing Required Entry",IF(COUNTIF($A$2:$A$101,$A98)&gt;1,"Duplicate Record ID",IF(COUNTIF('Lists &amp; Settings'!$A$2:$A$6,$E98)=0,"Invalid Relationship",IF(COUNTIF('Lists &amp; Settings'!$B$2:$B$4,$G98)=0,"Invalid Status",IF(OR(NOT(ISNUMBER($H98)),NOT(ISNUMBER($J98)),AND($I98&lt;&gt;"",NOT(ISNUMBER($I98)))),"Invalid Date",IF(AND($I98&lt;&gt;"",$I98&lt;$H98),"End Before Effective Date",IF($J98&gt;'Lists &amp; Settings'!$E$2,"Review Date After Reference Date","OK")))))))))</f>
        <v/>
      </c>
      <c r="M98" s="13">
        <f>IF(COUNTA($A98:$J98)=0,"",IF($L98&lt;&gt;"OK","Incomplete — Do Not Use",IF($G98="Pending Review","Pending Review — Do Not Release",IF($G98="Not Authorized","Not Authorized — Do Not Release",IF('Lists &amp; Settings'!$E$2&lt;$H98,"Not Yet Effective — Do Not Release",IF(AND($I98&lt;&gt;"",'Lists &amp; Settings'!$E$2&gt;$I98),"Expired — Do Not Release","Authorized — Verify Identity"))))))</f>
        <v/>
      </c>
      <c r="N98" s="13">
        <f>IF(COUNTA($A98:$J98)=0,"",IF($L98&lt;&gt;"OK","Fix Record",IF($K98="","",IF($K98&lt;'Lists &amp; Settings'!$E$2,"Review Overdue",IF($K98&lt;='Lists &amp; Settings'!$E$2+'Lists &amp; Settings'!$E$4,"Review Due Soon","Current")))))</f>
        <v/>
      </c>
    </row>
    <row r="99" ht="24" customHeight="1">
      <c r="A99" s="19" t="n"/>
      <c r="B99" s="19" t="n"/>
      <c r="C99" s="19" t="n"/>
      <c r="D99" s="19" t="n"/>
      <c r="E99" s="19" t="n"/>
      <c r="F99" s="20" t="n"/>
      <c r="G99" s="20" t="n"/>
      <c r="H99" s="21" t="n"/>
      <c r="I99" s="21" t="n"/>
      <c r="J99" s="21" t="n"/>
      <c r="K99" s="12">
        <f>IF(COUNTA($A99:$J99)=0,"",IF($J99="","",IFERROR($J99+'Lists &amp; Settings'!$E$3,"")))</f>
        <v/>
      </c>
      <c r="L99" s="13">
        <f>IF(COUNTA($A99:$J99)=0,"",IF('Lists &amp; Settings'!$E$5&lt;&gt;"OK","Settings Error",IF(OR($A99="",$B99="",$C99="",$D99="",$E99="",$F99="",$G99="",$H99="",$J99=""),"Missing Required Entry",IF(COUNTIF($A$2:$A$101,$A99)&gt;1,"Duplicate Record ID",IF(COUNTIF('Lists &amp; Settings'!$A$2:$A$6,$E99)=0,"Invalid Relationship",IF(COUNTIF('Lists &amp; Settings'!$B$2:$B$4,$G99)=0,"Invalid Status",IF(OR(NOT(ISNUMBER($H99)),NOT(ISNUMBER($J99)),AND($I99&lt;&gt;"",NOT(ISNUMBER($I99)))),"Invalid Date",IF(AND($I99&lt;&gt;"",$I99&lt;$H99),"End Before Effective Date",IF($J99&gt;'Lists &amp; Settings'!$E$2,"Review Date After Reference Date","OK")))))))))</f>
        <v/>
      </c>
      <c r="M99" s="13">
        <f>IF(COUNTA($A99:$J99)=0,"",IF($L99&lt;&gt;"OK","Incomplete — Do Not Use",IF($G99="Pending Review","Pending Review — Do Not Release",IF($G99="Not Authorized","Not Authorized — Do Not Release",IF('Lists &amp; Settings'!$E$2&lt;$H99,"Not Yet Effective — Do Not Release",IF(AND($I99&lt;&gt;"",'Lists &amp; Settings'!$E$2&gt;$I99),"Expired — Do Not Release","Authorized — Verify Identity"))))))</f>
        <v/>
      </c>
      <c r="N99" s="13">
        <f>IF(COUNTA($A99:$J99)=0,"",IF($L99&lt;&gt;"OK","Fix Record",IF($K99="","",IF($K99&lt;'Lists &amp; Settings'!$E$2,"Review Overdue",IF($K99&lt;='Lists &amp; Settings'!$E$2+'Lists &amp; Settings'!$E$4,"Review Due Soon","Current")))))</f>
        <v/>
      </c>
    </row>
    <row r="100" ht="24" customHeight="1">
      <c r="A100" s="19" t="n"/>
      <c r="B100" s="19" t="n"/>
      <c r="C100" s="19" t="n"/>
      <c r="D100" s="19" t="n"/>
      <c r="E100" s="19" t="n"/>
      <c r="F100" s="20" t="n"/>
      <c r="G100" s="20" t="n"/>
      <c r="H100" s="21" t="n"/>
      <c r="I100" s="21" t="n"/>
      <c r="J100" s="21" t="n"/>
      <c r="K100" s="12">
        <f>IF(COUNTA($A100:$J100)=0,"",IF($J100="","",IFERROR($J100+'Lists &amp; Settings'!$E$3,"")))</f>
        <v/>
      </c>
      <c r="L100" s="13">
        <f>IF(COUNTA($A100:$J100)=0,"",IF('Lists &amp; Settings'!$E$5&lt;&gt;"OK","Settings Error",IF(OR($A100="",$B100="",$C100="",$D100="",$E100="",$F100="",$G100="",$H100="",$J100=""),"Missing Required Entry",IF(COUNTIF($A$2:$A$101,$A100)&gt;1,"Duplicate Record ID",IF(COUNTIF('Lists &amp; Settings'!$A$2:$A$6,$E100)=0,"Invalid Relationship",IF(COUNTIF('Lists &amp; Settings'!$B$2:$B$4,$G100)=0,"Invalid Status",IF(OR(NOT(ISNUMBER($H100)),NOT(ISNUMBER($J100)),AND($I100&lt;&gt;"",NOT(ISNUMBER($I100)))),"Invalid Date",IF(AND($I100&lt;&gt;"",$I100&lt;$H100),"End Before Effective Date",IF($J100&gt;'Lists &amp; Settings'!$E$2,"Review Date After Reference Date","OK")))))))))</f>
        <v/>
      </c>
      <c r="M100" s="13">
        <f>IF(COUNTA($A100:$J100)=0,"",IF($L100&lt;&gt;"OK","Incomplete — Do Not Use",IF($G100="Pending Review","Pending Review — Do Not Release",IF($G100="Not Authorized","Not Authorized — Do Not Release",IF('Lists &amp; Settings'!$E$2&lt;$H100,"Not Yet Effective — Do Not Release",IF(AND($I100&lt;&gt;"",'Lists &amp; Settings'!$E$2&gt;$I100),"Expired — Do Not Release","Authorized — Verify Identity"))))))</f>
        <v/>
      </c>
      <c r="N100" s="13">
        <f>IF(COUNTA($A100:$J100)=0,"",IF($L100&lt;&gt;"OK","Fix Record",IF($K100="","",IF($K100&lt;'Lists &amp; Settings'!$E$2,"Review Overdue",IF($K100&lt;='Lists &amp; Settings'!$E$2+'Lists &amp; Settings'!$E$4,"Review Due Soon","Current")))))</f>
        <v/>
      </c>
    </row>
    <row r="101" ht="24" customHeight="1">
      <c r="A101" s="19" t="n"/>
      <c r="B101" s="19" t="n"/>
      <c r="C101" s="19" t="n"/>
      <c r="D101" s="19" t="n"/>
      <c r="E101" s="19" t="n"/>
      <c r="F101" s="20" t="n"/>
      <c r="G101" s="20" t="n"/>
      <c r="H101" s="21" t="n"/>
      <c r="I101" s="21" t="n"/>
      <c r="J101" s="21" t="n"/>
      <c r="K101" s="12">
        <f>IF(COUNTA($A101:$J101)=0,"",IF($J101="","",IFERROR($J101+'Lists &amp; Settings'!$E$3,"")))</f>
        <v/>
      </c>
      <c r="L101" s="13">
        <f>IF(COUNTA($A101:$J101)=0,"",IF('Lists &amp; Settings'!$E$5&lt;&gt;"OK","Settings Error",IF(OR($A101="",$B101="",$C101="",$D101="",$E101="",$F101="",$G101="",$H101="",$J101=""),"Missing Required Entry",IF(COUNTIF($A$2:$A$101,$A101)&gt;1,"Duplicate Record ID",IF(COUNTIF('Lists &amp; Settings'!$A$2:$A$6,$E101)=0,"Invalid Relationship",IF(COUNTIF('Lists &amp; Settings'!$B$2:$B$4,$G101)=0,"Invalid Status",IF(OR(NOT(ISNUMBER($H101)),NOT(ISNUMBER($J101)),AND($I101&lt;&gt;"",NOT(ISNUMBER($I101)))),"Invalid Date",IF(AND($I101&lt;&gt;"",$I101&lt;$H101),"End Before Effective Date",IF($J101&gt;'Lists &amp; Settings'!$E$2,"Review Date After Reference Date","OK")))))))))</f>
        <v/>
      </c>
      <c r="M101" s="13">
        <f>IF(COUNTA($A101:$J101)=0,"",IF($L101&lt;&gt;"OK","Incomplete — Do Not Use",IF($G101="Pending Review","Pending Review — Do Not Release",IF($G101="Not Authorized","Not Authorized — Do Not Release",IF('Lists &amp; Settings'!$E$2&lt;$H101,"Not Yet Effective — Do Not Release",IF(AND($I101&lt;&gt;"",'Lists &amp; Settings'!$E$2&gt;$I101),"Expired — Do Not Release","Authorized — Verify Identity"))))))</f>
        <v/>
      </c>
      <c r="N101" s="13">
        <f>IF(COUNTA($A101:$J101)=0,"",IF($L101&lt;&gt;"OK","Fix Record",IF($K101="","",IF($K101&lt;'Lists &amp; Settings'!$E$2,"Review Overdue",IF($K101&lt;='Lists &amp; Settings'!$E$2+'Lists &amp; Settings'!$E$4,"Review Due Soon","Current")))))</f>
        <v/>
      </c>
    </row>
  </sheetData>
  <autoFilter ref="A1:N101"/>
  <conditionalFormatting sqref="L2:L101">
    <cfRule type="expression" priority="1" dxfId="0">
      <formula>$L2="OK"</formula>
    </cfRule>
    <cfRule type="expression" priority="2" dxfId="1">
      <formula>AND($L2&lt;&gt;"",$L2&lt;&gt;"OK")</formula>
    </cfRule>
  </conditionalFormatting>
  <conditionalFormatting sqref="M2:M101">
    <cfRule type="expression" priority="3" dxfId="0">
      <formula>$M2="Authorized — Verify Identity"</formula>
    </cfRule>
    <cfRule type="expression" priority="4" dxfId="1">
      <formula>COUNTIF($M2,"*Do Not Release*")&gt;0</formula>
    </cfRule>
    <cfRule type="expression" priority="5" dxfId="1">
      <formula>$M2="Incomplete — Do Not Use"</formula>
    </cfRule>
  </conditionalFormatting>
  <conditionalFormatting sqref="N2:N101">
    <cfRule type="expression" priority="6" dxfId="1">
      <formula>$N2="Review Overdue"</formula>
    </cfRule>
    <cfRule type="expression" priority="7" dxfId="2">
      <formula>$N2="Review Due Soon"</formula>
    </cfRule>
    <cfRule type="expression" priority="8" dxfId="0">
      <formula>$N2="Current"</formula>
    </cfRule>
    <cfRule type="expression" priority="9" dxfId="1">
      <formula>$N2="Fix Record"</formula>
    </cfRule>
  </conditionalFormatting>
  <dataValidations count="6">
    <dataValidation sqref="A2:B101" showDropDown="0" showInputMessage="0" showErrorMessage="1" allowBlank="0" errorTitle="Entry Too Long" error="Enter no more than 20 characters." type="textLength" errorStyle="stop" operator="lessThanOrEqual">
      <formula1>20</formula1>
    </dataValidation>
    <dataValidation sqref="C2:D101" showDropDown="0" showInputMessage="0" showErrorMessage="1" allowBlank="0" errorTitle="Entry Too Long" error="Enter no more than 60 characters." type="textLength" errorStyle="stop" operator="lessThanOrEqual">
      <formula1>60</formula1>
    </dataValidation>
    <dataValidation sqref="E2:E101" showDropDown="0" showInputMessage="1" showErrorMessage="1" allowBlank="0" errorTitle="Invalid Relationship" error="Select a relationship from the available list." promptTitle="Relationship" prompt="Select the recorded relationship." type="list" errorStyle="stop">
      <formula1>=INDIRECT("'Lists &amp; Settings'!$A$2:$A$6")</formula1>
    </dataValidation>
    <dataValidation sqref="F2:F101" showDropDown="0" showInputMessage="1" showErrorMessage="1" allowBlank="0" errorTitle="Entry Too Long" error="Enter no more than 200 characters." promptTitle="Verification Note" prompt="Briefly record how identity was checked. Do not enter an ID number or image reference." type="textLength" errorStyle="stop" operator="lessThanOrEqual">
      <formula1>200</formula1>
    </dataValidation>
    <dataValidation sqref="G2:G101" showDropDown="0" showInputMessage="1" showErrorMessage="1" allowBlank="0" errorTitle="Invalid Status" error="Select an authorization status from the available list." promptTitle="Authorization Status" prompt="Select Authorized, Pending Review, or Not Authorized." type="list" errorStyle="stop">
      <formula1>=INDIRECT("'Lists &amp; Settings'!$B$2:$B$4")</formula1>
    </dataValidation>
    <dataValidation sqref="H2:J101" showDropDown="0" showInputMessage="1" showErrorMessage="1" allowBlank="0" errorTitle="Invalid Date" error="Enter a date from 01/01/2000 through 12/31/2100." promptTitle="Date Entry" prompt="Enter a date in MM/DD/YYYY format." type="date" errorStyle="stop" operator="between">
      <formula1>2000-01-01</formula1>
      <formula2>2100-12-31</formula2>
    </dataValidation>
  </dataValidations>
  <pageMargins left="0.25" right="0.25" top="0.5" bottom="0.5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" customWidth="1" min="3" max="3"/>
    <col width="31" customWidth="1" min="4" max="4"/>
    <col width="25" customWidth="1" min="5" max="5"/>
    <col width="3" customWidth="1" min="6" max="6"/>
    <col width="38" customWidth="1" min="7" max="7"/>
    <col width="68" customWidth="1" min="8" max="8"/>
  </cols>
  <sheetData>
    <row r="1" ht="38" customHeight="1">
      <c r="A1" s="7" t="inlineStr">
        <is>
          <t>Relationship Options</t>
        </is>
      </c>
      <c r="B1" s="7" t="inlineStr">
        <is>
          <t>Authorization Status Options</t>
        </is>
      </c>
      <c r="D1" s="7" t="inlineStr">
        <is>
          <t>Setting</t>
        </is>
      </c>
      <c r="E1" s="8" t="inlineStr">
        <is>
          <t>Value</t>
        </is>
      </c>
      <c r="G1" s="7" t="inlineStr">
        <is>
          <t>Indicator</t>
        </is>
      </c>
      <c r="H1" s="8" t="inlineStr">
        <is>
          <t>Administrative Meaning</t>
        </is>
      </c>
    </row>
    <row r="2" ht="48" customHeight="1">
      <c r="A2" s="19" t="inlineStr">
        <is>
          <t>Parent/Guardian</t>
        </is>
      </c>
      <c r="B2" s="19" t="inlineStr">
        <is>
          <t>Authorized</t>
        </is>
      </c>
      <c r="D2" s="22" t="inlineStr">
        <is>
          <t>Reference Date</t>
        </is>
      </c>
      <c r="E2" s="23" t="n">
        <v>46274</v>
      </c>
      <c r="G2" s="22" t="inlineStr">
        <is>
          <t>Authorized — Verify Identity</t>
        </is>
      </c>
      <c r="H2" s="10" t="inlineStr">
        <is>
          <t>The entered status and dates pass workbook checks. Staff must still compare identity with the verification note and follow center procedures.</t>
        </is>
      </c>
    </row>
    <row r="3" ht="48" customHeight="1">
      <c r="A3" s="19" t="inlineStr">
        <is>
          <t>Grandparent</t>
        </is>
      </c>
      <c r="B3" s="19" t="inlineStr">
        <is>
          <t>Pending Review</t>
        </is>
      </c>
      <c r="D3" s="22" t="inlineStr">
        <is>
          <t>Review Interval (days)</t>
        </is>
      </c>
      <c r="E3" s="24" t="n">
        <v>365</v>
      </c>
      <c r="G3" s="25" t="inlineStr">
        <is>
          <t>Pending Review — Do Not Release</t>
        </is>
      </c>
      <c r="H3" s="15" t="inlineStr">
        <is>
          <t>The recorded authorization status is pending review.</t>
        </is>
      </c>
    </row>
    <row r="4" ht="48" customHeight="1">
      <c r="A4" s="19" t="inlineStr">
        <is>
          <t>Relative</t>
        </is>
      </c>
      <c r="B4" s="19" t="inlineStr">
        <is>
          <t>Not Authorized</t>
        </is>
      </c>
      <c r="D4" s="22" t="inlineStr">
        <is>
          <t>Review Warning (days)</t>
        </is>
      </c>
      <c r="E4" s="24" t="n">
        <v>30</v>
      </c>
      <c r="G4" s="22" t="inlineStr">
        <is>
          <t>Not Authorized — Do Not Release</t>
        </is>
      </c>
      <c r="H4" s="10" t="inlineStr">
        <is>
          <t>The recorded authorization status is not authorized.</t>
        </is>
      </c>
    </row>
    <row r="5" ht="48" customHeight="1">
      <c r="A5" s="19" t="inlineStr">
        <is>
          <t>Family Friend</t>
        </is>
      </c>
      <c r="D5" s="22" t="inlineStr">
        <is>
          <t>Reminder Settings Check</t>
        </is>
      </c>
      <c r="E5" s="4">
        <f>IF(OR(NOT(ISNUMBER($E$2)),NOT(ISNUMBER($E$3)),NOT(ISNUMBER($E$4)),$E$3&lt;30,$E$3&gt;1095,$E$4&lt;0,$E$4&gt;$E$3),"Fix Reminder Settings","OK")</f>
        <v/>
      </c>
      <c r="G5" s="25" t="inlineStr">
        <is>
          <t>Not Yet Effective — Do Not Release</t>
        </is>
      </c>
      <c r="H5" s="15" t="inlineStr">
        <is>
          <t>The reference date is earlier than the entered effective date.</t>
        </is>
      </c>
    </row>
    <row r="6" ht="48" customHeight="1">
      <c r="A6" s="19" t="inlineStr">
        <is>
          <t>Other</t>
        </is>
      </c>
      <c r="G6" s="22" t="inlineStr">
        <is>
          <t>Expired — Do Not Release</t>
        </is>
      </c>
      <c r="H6" s="10" t="inlineStr">
        <is>
          <t>The reference date is later than the entered end date.</t>
        </is>
      </c>
    </row>
    <row r="7" ht="58" customHeight="1">
      <c r="D7" s="26" t="inlineStr">
        <is>
          <t>Review reminders are internal administrative prompts and do not determine authorization.</t>
        </is>
      </c>
      <c r="G7" s="25" t="inlineStr">
        <is>
          <t>Incomplete — Do Not Use</t>
        </is>
      </c>
      <c r="H7" s="15" t="inlineStr">
        <is>
          <t>The row has missing, duplicate, invalid, inconsistent, or settings-related data.</t>
        </is>
      </c>
    </row>
    <row r="8"/>
    <row r="9">
      <c r="G9" s="8" t="inlineStr">
        <is>
          <t>Review Alert</t>
        </is>
      </c>
      <c r="H9" s="8" t="inlineStr">
        <is>
          <t>Administrative Meaning</t>
        </is>
      </c>
    </row>
    <row r="10" ht="40" customHeight="1">
      <c r="G10" s="22" t="inlineStr">
        <is>
          <t>Review Overdue</t>
        </is>
      </c>
      <c r="H10" s="10" t="inlineStr">
        <is>
          <t>The calculated review due date is before the reference date.</t>
        </is>
      </c>
    </row>
    <row r="11" ht="40" customHeight="1">
      <c r="G11" s="25" t="inlineStr">
        <is>
          <t>Review Due Soon</t>
        </is>
      </c>
      <c r="H11" s="15" t="inlineStr">
        <is>
          <t>The calculated review due date falls within the editable warning period.</t>
        </is>
      </c>
    </row>
    <row r="12" ht="40" customHeight="1">
      <c r="G12" s="22" t="inlineStr">
        <is>
          <t>Current</t>
        </is>
      </c>
      <c r="H12" s="10" t="inlineStr">
        <is>
          <t>The calculated review due date is outside the warning period.</t>
        </is>
      </c>
    </row>
    <row r="13" ht="40" customHeight="1">
      <c r="G13" s="25" t="inlineStr">
        <is>
          <t>Fix Record</t>
        </is>
      </c>
      <c r="H13" s="15" t="inlineStr">
        <is>
          <t>The row must be corrected before its reminder can be used.</t>
        </is>
      </c>
    </row>
  </sheetData>
  <conditionalFormatting sqref="E5">
    <cfRule type="expression" priority="1" dxfId="0">
      <formula>$E$5="OK"</formula>
    </cfRule>
    <cfRule type="expression" priority="2" dxfId="1">
      <formula>$E$5="Fix Reminder Settings"</formula>
    </cfRule>
  </conditionalFormatting>
  <dataValidations count="3">
    <dataValidation sqref="E2" showDropDown="0" showInputMessage="1" showErrorMessage="1" allowBlank="0" errorTitle="Invalid Reference Date" error="Enter a date from 01/01/2000 through 12/31/2100." promptTitle="Reference Date" prompt="Enter the administrative reference date in MM/DD/YYYY format." type="date" errorStyle="stop" operator="between">
      <formula1>2000-01-01</formula1>
      <formula2>2100-12-31</formula2>
    </dataValidation>
    <dataValidation sqref="E3" showDropDown="0" showInputMessage="1" showErrorMessage="1" allowBlank="0" errorTitle="Invalid Review Interval" error="Enter a whole number from 30 through 1095." promptTitle="Review Interval" prompt="Enter the number of days between administrative reviews." type="whole" errorStyle="stop" operator="between">
      <formula1>30</formula1>
      <formula2>1095</formula2>
    </dataValidation>
    <dataValidation sqref="E4" showDropDown="0" showInputMessage="1" showErrorMessage="1" allowBlank="0" errorTitle="Invalid Warning Period" error="Enter zero or more days, not exceeding the Review Interval." promptTitle="Review Warning" prompt="Enter the number of days before the due date that should show a reminder." type="custom" errorStyle="stop">
      <formula1>=AND(E4&gt;=0,E4&lt;=E3)</formula1>
    </dataValidation>
  </dataValidations>
  <pageMargins left="0.25" right="0.25" top="0.5" bottom="0.5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2026-09-09T19:31:23Z</dcterms:created>
  <dcterms:modified xmlns:dcterms="http://purl.org/dc/terms/" xmlns:xsi="http://www.w3.org/2001/XMLSchema-instance" xsi:type="dcterms:W3CDTF">2026-09-09T19:31:24+00:00Z</dcterms:modified>
</cp:coreProperties>
</file>