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ert Register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'Summary'!$A$1:$E$12</definedName>
    <definedName name="_xlnm._FilterDatabase" localSheetId="1" hidden="1">'Alert Register'!$A$5:$P$105</definedName>
    <definedName name="_xlnm.Print_Area" localSheetId="1">'Alert Register'!$A$1:$P$105</definedName>
    <definedName name="_xlnm.Print_Area" localSheetId="2">'Assumptions'!$A$1:$G$16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24383E"/>
      <sz val="9"/>
    </font>
    <font>
      <name val="Aptos"/>
      <b val="1"/>
      <color rgb="00FFFFFF"/>
      <sz val="10"/>
    </font>
    <font>
      <name val="Aptos"/>
      <color rgb="0024383E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  <dxf>
      <font>
        <name val="Aptos"/>
        <b val="1"/>
        <color rgb="00B84A3A"/>
        <sz val="10"/>
      </font>
      <fill>
        <patternFill patternType="solid">
          <fgColor rgb="00FFF1C9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" customWidth="1" min="3" max="3"/>
    <col width="24" customWidth="1" min="4" max="4"/>
    <col width="12" customWidth="1" min="5" max="5"/>
    <col width="4" customWidth="1" min="6" max="6"/>
    <col width="12" customWidth="1" min="7" max="7"/>
    <col width="12" customWidth="1" min="8" max="8"/>
  </cols>
  <sheetData>
    <row r="1" ht="30" customHeight="1">
      <c r="A1" s="1" t="inlineStr">
        <is>
          <t>Daycare Custody Restriction Alert Register Summary</t>
        </is>
      </c>
      <c r="B1" s="20" t="n"/>
      <c r="C1" s="20" t="n"/>
      <c r="D1" s="20" t="n"/>
      <c r="E1" s="20" t="n"/>
      <c r="F1" s="20" t="n"/>
      <c r="G1" s="20" t="n"/>
      <c r="H1" s="21" t="n"/>
    </row>
    <row r="2" ht="22" customHeight="1">
      <c r="A2" s="2" t="inlineStr">
        <is>
          <t>All values below are calculated from entries in the Alert Register.</t>
        </is>
      </c>
    </row>
    <row r="3">
      <c r="A3" s="3" t="inlineStr">
        <is>
          <t>Indicator</t>
        </is>
      </c>
      <c r="B3" s="3" t="inlineStr">
        <is>
          <t>Calculated Value</t>
        </is>
      </c>
      <c r="D3" s="3" t="inlineStr">
        <is>
          <t>Center-Reported Status</t>
        </is>
      </c>
      <c r="E3" s="3" t="inlineStr">
        <is>
          <t>Count</t>
        </is>
      </c>
    </row>
    <row r="4" ht="23" customHeight="1">
      <c r="A4" s="4" t="inlineStr">
        <is>
          <t>As of</t>
        </is>
      </c>
      <c r="B4" s="5">
        <f>TODAY()</f>
        <v/>
      </c>
      <c r="D4" s="4" t="inlineStr">
        <is>
          <t>Active</t>
        </is>
      </c>
      <c r="E4" s="6">
        <f>COUNTIF('Alert Register'!$D$6:$D$105,$D4)</f>
        <v/>
      </c>
    </row>
    <row r="5" ht="23" customHeight="1">
      <c r="A5" s="7" t="inlineStr">
        <is>
          <t>Total register entries</t>
        </is>
      </c>
      <c r="B5" s="8">
        <f>COUNTIF('Alert Register'!$A$6:$A$105,"&lt;&gt;")</f>
        <v/>
      </c>
      <c r="D5" s="7" t="inlineStr">
        <is>
          <t>Pending Review</t>
        </is>
      </c>
      <c r="E5" s="8">
        <f>COUNTIF('Alert Register'!$D$6:$D$105,$D5)</f>
        <v/>
      </c>
    </row>
    <row r="6" ht="23" customHeight="1">
      <c r="A6" s="4" t="inlineStr">
        <is>
          <t>Current entries</t>
        </is>
      </c>
      <c r="B6" s="6">
        <f>COUNTIF('Alert Register'!$D$6:$D$105,"Active")+COUNTIF('Alert Register'!$D$6:$D$105,"Pending Review")</f>
        <v/>
      </c>
      <c r="D6" s="4" t="inlineStr">
        <is>
          <t>Superseded</t>
        </is>
      </c>
      <c r="E6" s="6">
        <f>COUNTIF('Alert Register'!$D$6:$D$105,$D6)</f>
        <v/>
      </c>
    </row>
    <row r="7" ht="23" customHeight="1">
      <c r="A7" s="7" t="inlineStr">
        <is>
          <t>Entries requiring staff check</t>
        </is>
      </c>
      <c r="B7" s="8">
        <f>COUNTIF('Alert Register'!$O$6:$O$105,"CHECK:*")</f>
        <v/>
      </c>
      <c r="D7" s="7" t="inlineStr">
        <is>
          <t>Closed</t>
        </is>
      </c>
      <c r="E7" s="8">
        <f>COUNTIF('Alert Register'!$D$6:$D$105,$D7)</f>
        <v/>
      </c>
    </row>
    <row r="8" ht="23" customHeight="1">
      <c r="A8" s="4" t="inlineStr">
        <is>
          <t>Overdue review dates</t>
        </is>
      </c>
      <c r="B8" s="6">
        <f>COUNTIF('Alert Register'!$O$6:$O$105,"CHECK: review overdue")</f>
        <v/>
      </c>
    </row>
    <row r="9" ht="23" customHeight="1">
      <c r="A9" s="7" t="inlineStr">
        <is>
          <t>Review dates due soon</t>
        </is>
      </c>
      <c r="B9" s="8">
        <f>COUNTIF('Alert Register'!$O$6:$O$105,"CHECK: review due soon")</f>
        <v/>
      </c>
    </row>
    <row r="10" ht="23" customHeight="1">
      <c r="A10" s="4" t="inlineStr">
        <is>
          <t>Document reference or file checks</t>
        </is>
      </c>
      <c r="B10" s="6">
        <f>COUNTIF('Alert Register'!$O$6:$O$105,"CHECK: add document reference")+COUNTIF('Alert Register'!$O$6:$O$105,"CHECK: document not marked on file")</f>
        <v/>
      </c>
    </row>
    <row r="11" ht="23" customHeight="1">
      <c r="A11" s="7" t="inlineStr">
        <is>
          <t>Current entries without a reviewer</t>
        </is>
      </c>
      <c r="B11" s="8">
        <f>COUNTIFS('Alert Register'!$D$6:$D$105,"Active",'Alert Register'!$K$6:$K$105,"")+COUNTIFS('Alert Register'!$D$6:$D$105,"Pending Review",'Alert Register'!$K$6:$K$105,"")</f>
        <v/>
      </c>
    </row>
    <row r="12" ht="23" customHeight="1">
      <c r="A12" s="4" t="inlineStr">
        <is>
          <t>Current entries marked reviewed</t>
        </is>
      </c>
      <c r="B12" s="6">
        <f>COUNTIFS('Alert Register'!$D$6:$D$105,"Active",'Alert Register'!$L$6:$L$105,"Reviewed")+COUNTIFS('Alert Register'!$D$6:$D$105,"Pending Review",'Alert Register'!$L$6:$L$105,"Reviewed")</f>
        <v/>
      </c>
    </row>
  </sheetData>
  <mergeCells count="1">
    <mergeCell ref="A1:H1"/>
  </mergeCells>
  <conditionalFormatting sqref="B7:B10">
    <cfRule type="expression" priority="1" dxfId="0">
      <formula>B7&gt;0</formula>
    </cfRule>
  </conditionalFormatting>
  <conditionalFormatting sqref="B11">
    <cfRule type="expression" priority="2" dxfId="1">
      <formula>B11&gt;0</formula>
    </cfRule>
  </conditionalFormatting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W105"/>
  <sheetViews>
    <sheetView showGridLines="0" zoomScale="90" workbookViewId="0">
      <pane ySplit="5" topLeftCell="A6" activePane="bottomLeft" state="frozen"/>
      <selection pane="bottomLeft" activeCell="A6" sqref="A6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22" customWidth="1" min="4" max="4"/>
    <col width="13" customWidth="1" min="5" max="5"/>
    <col width="13" customWidth="1" min="6" max="6"/>
    <col width="29" customWidth="1" min="7" max="7"/>
    <col width="43" customWidth="1" min="8" max="8"/>
    <col width="25" customWidth="1" min="9" max="9"/>
    <col width="19" customWidth="1" min="10" max="10"/>
    <col width="22" customWidth="1" min="11" max="11"/>
    <col width="20" customWidth="1" min="12" max="12"/>
    <col width="14" customWidth="1" min="13" max="13"/>
    <col width="14" customWidth="1" min="14" max="14"/>
    <col width="38" customWidth="1" min="15" max="15"/>
    <col width="34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30" customHeight="1">
      <c r="A1" s="1" t="inlineStr">
        <is>
          <t>Daycare Custody Restriction Alert Register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20" t="n"/>
      <c r="O1" s="20" t="n"/>
      <c r="P1" s="21" t="n"/>
    </row>
    <row r="2">
      <c r="A2" s="2" t="inlineStr">
        <is>
          <t>Internal staff review aid. Entries are center-reported, and CHECK results prompt a human review.</t>
        </is>
      </c>
    </row>
    <row r="3">
      <c r="A3" s="2" t="inlineStr">
        <is>
          <t>Use center-approved identifiers and internal document references; verify pickup decisions through center procedures.</t>
        </is>
      </c>
    </row>
    <row r="4">
      <c r="W4">
        <f>IF(Assumptions!$B$4="","",Assumptions!$B$4)</f>
        <v/>
      </c>
    </row>
    <row r="5" ht="42" customHeight="1">
      <c r="A5" s="9" t="inlineStr">
        <is>
          <t>Alert ID</t>
        </is>
      </c>
      <c r="B5" s="9" t="inlineStr">
        <is>
          <t>Child Record ID</t>
        </is>
      </c>
      <c r="C5" s="9" t="inlineStr">
        <is>
          <t>Room</t>
        </is>
      </c>
      <c r="D5" s="9" t="inlineStr">
        <is>
          <t>Center-Reported Status</t>
        </is>
      </c>
      <c r="E5" s="9" t="inlineStr">
        <is>
          <t>Effective Date</t>
        </is>
      </c>
      <c r="F5" s="9" t="inlineStr">
        <is>
          <t>Review Due</t>
        </is>
      </c>
      <c r="G5" s="9" t="inlineStr">
        <is>
          <t>Restricted Pickup Person Reference</t>
        </is>
      </c>
      <c r="H5" s="9" t="inlineStr">
        <is>
          <t>Restriction Summary</t>
        </is>
      </c>
      <c r="I5" s="9" t="inlineStr">
        <is>
          <t>Internal Document Reference</t>
        </is>
      </c>
      <c r="J5" s="9" t="inlineStr">
        <is>
          <t>Document Marked On File</t>
        </is>
      </c>
      <c r="K5" s="9" t="inlineStr">
        <is>
          <t>Assigned Reviewer</t>
        </is>
      </c>
      <c r="L5" s="9" t="inlineStr">
        <is>
          <t>Staff Review Status</t>
        </is>
      </c>
      <c r="M5" s="9" t="inlineStr">
        <is>
          <t>Last Reviewed</t>
        </is>
      </c>
      <c r="N5" s="9" t="inlineStr">
        <is>
          <t>Days to Review</t>
        </is>
      </c>
      <c r="O5" s="9" t="inlineStr">
        <is>
          <t>Staff Check Alert</t>
        </is>
      </c>
      <c r="P5" s="9" t="inlineStr">
        <is>
          <t>Notes</t>
        </is>
      </c>
      <c r="W5">
        <f>IF(Assumptions!$B$5="","",Assumptions!$B$5)</f>
        <v/>
      </c>
    </row>
    <row r="6" ht="34" customHeight="1">
      <c r="A6" s="10" t="inlineStr">
        <is>
          <t>FIC-ALERT-001</t>
        </is>
      </c>
      <c r="B6" s="10" t="inlineStr">
        <is>
          <t>FIC-CHILD-001</t>
        </is>
      </c>
      <c r="C6" s="10" t="inlineStr">
        <is>
          <t>Acorn Room</t>
        </is>
      </c>
      <c r="D6" s="10" t="inlineStr">
        <is>
          <t>Active</t>
        </is>
      </c>
      <c r="E6" s="11" t="n">
        <v>46184</v>
      </c>
      <c r="F6" s="11" t="n">
        <v>46273</v>
      </c>
      <c r="G6" s="12" t="inlineStr">
        <is>
          <t>FIC-ADULT-ALPHA</t>
        </is>
      </c>
      <c r="H6" s="13" t="inlineStr">
        <is>
          <t>Center-reported no-pickup restriction for the referenced adult.</t>
        </is>
      </c>
      <c r="I6" s="10" t="inlineStr">
        <is>
          <t>FIC-DOC-1001</t>
        </is>
      </c>
      <c r="J6" s="10" t="inlineStr">
        <is>
          <t>Yes</t>
        </is>
      </c>
      <c r="K6" s="10" t="inlineStr">
        <is>
          <t>Fictional Reviewer A</t>
        </is>
      </c>
      <c r="L6" s="10" t="inlineStr">
        <is>
          <t>Reviewed</t>
        </is>
      </c>
      <c r="M6" s="11" t="n">
        <v>46244</v>
      </c>
      <c r="N6" s="14">
        <f>IF($A6="","",IF(OR($D6="Closed",$D6="Superseded",$F6=""),"",IFERROR($F6-TODAY(),"")))</f>
        <v/>
      </c>
      <c r="O6" s="15">
        <f>IF($A6="","",IF($B6="","CHECK: add child record ID",IF($D6="","CHECK: select status",IF(OR($D6="Closed",$D6="Superseded"),"No immediate check based on status",IF($C6="","CHECK: add room",IF($E6="","CHECK: add effective date",IF($G6="","CHECK: add restricted person reference",IF($H6="","CHECK: add restriction summary",IF($I6="","CHECK: add document reference",IF($J6&lt;&gt;"Yes","CHECK: document not marked on file",IF($K6="","CHECK: assign reviewer",IF($L6="","CHECK: select staff review status",IF($L6="Not Reviewed","CHECK: staff review not recorded",IF($L6="Needs Follow-Up","CHECK: staff follow-up",IF(AND($L6="Reviewed",$M6=""),"CHECK: add last reviewed date",IF($F6="","CHECK: set review due date",IF($F6&lt;TODAY(),"CHECK: review overdue",IF(AND(ISNUMBER($W$4),$F6&lt;=TODAY()+$W$4),"CHECK: review due soon","No immediate check based on entries"))))))))))))))))))</f>
        <v/>
      </c>
      <c r="P6" s="13" t="inlineStr">
        <is>
          <t>Confirm the current internal document before the next pickup decision.</t>
        </is>
      </c>
      <c r="R6">
        <f>IF(Assumptions!$A$11="","",Assumptions!$A$11)</f>
        <v/>
      </c>
      <c r="S6">
        <f>IF(Assumptions!$C$11="","",Assumptions!$C$11)</f>
        <v/>
      </c>
      <c r="T6">
        <f>IF(Assumptions!$E$11="","",Assumptions!$E$11)</f>
        <v/>
      </c>
      <c r="U6">
        <f>IF(Assumptions!$G$11="","",Assumptions!$G$11)</f>
        <v/>
      </c>
      <c r="W6">
        <f>IF(Assumptions!$B$6="","",Assumptions!$B$6)</f>
        <v/>
      </c>
    </row>
    <row r="7" ht="34" customHeight="1">
      <c r="A7" s="10" t="inlineStr">
        <is>
          <t>FIC-ALERT-002</t>
        </is>
      </c>
      <c r="B7" s="10" t="inlineStr">
        <is>
          <t>FIC-CHILD-002</t>
        </is>
      </c>
      <c r="C7" s="10" t="inlineStr">
        <is>
          <t>Bluebird Room</t>
        </is>
      </c>
      <c r="D7" s="10" t="inlineStr">
        <is>
          <t>Active</t>
        </is>
      </c>
      <c r="E7" s="11" t="n">
        <v>46229</v>
      </c>
      <c r="F7" s="11" t="n">
        <v>46294</v>
      </c>
      <c r="G7" s="12" t="inlineStr">
        <is>
          <t>FIC-ADULT-BRAVO</t>
        </is>
      </c>
      <c r="H7" s="13" t="inlineStr">
        <is>
          <t>Center-reported pickup restriction tied to the internal reference.</t>
        </is>
      </c>
      <c r="I7" s="10" t="inlineStr">
        <is>
          <t>FIC-DOC-1002</t>
        </is>
      </c>
      <c r="J7" s="10" t="inlineStr">
        <is>
          <t>No</t>
        </is>
      </c>
      <c r="K7" s="10" t="inlineStr">
        <is>
          <t>Fictional Reviewer B</t>
        </is>
      </c>
      <c r="L7" s="10" t="inlineStr">
        <is>
          <t>Reviewed</t>
        </is>
      </c>
      <c r="M7" s="11" t="n">
        <v>46269</v>
      </c>
      <c r="N7" s="16">
        <f>IF($A7="","",IF(OR($D7="Closed",$D7="Superseded",$F7=""),"",IFERROR($F7-TODAY(),"")))</f>
        <v/>
      </c>
      <c r="O7" s="17">
        <f>IF($A7="","",IF($B7="","CHECK: add child record ID",IF($D7="","CHECK: select status",IF(OR($D7="Closed",$D7="Superseded"),"No immediate check based on status",IF($C7="","CHECK: add room",IF($E7="","CHECK: add effective date",IF($G7="","CHECK: add restricted person reference",IF($H7="","CHECK: add restriction summary",IF($I7="","CHECK: add document reference",IF($J7&lt;&gt;"Yes","CHECK: document not marked on file",IF($K7="","CHECK: assign reviewer",IF($L7="","CHECK: select staff review status",IF($L7="Not Reviewed","CHECK: staff review not recorded",IF($L7="Needs Follow-Up","CHECK: staff follow-up",IF(AND($L7="Reviewed",$M7=""),"CHECK: add last reviewed date",IF($F7="","CHECK: set review due date",IF($F7&lt;TODAY(),"CHECK: review overdue",IF(AND(ISNUMBER($W$4),$F7&lt;=TODAY()+$W$4),"CHECK: review due soon","No immediate check based on entries"))))))))))))))))))</f>
        <v/>
      </c>
      <c r="P7" s="13" t="inlineStr">
        <is>
          <t>Document file indicator intentionally tests the staff check alert.</t>
        </is>
      </c>
      <c r="R7">
        <f>IF(Assumptions!$A$12="","",Assumptions!$A$12)</f>
        <v/>
      </c>
      <c r="S7">
        <f>IF(Assumptions!$C$12="","",Assumptions!$C$12)</f>
        <v/>
      </c>
      <c r="T7">
        <f>IF(Assumptions!$E$12="","",Assumptions!$E$12)</f>
        <v/>
      </c>
      <c r="U7">
        <f>IF(Assumptions!$G$12="","",Assumptions!$G$12)</f>
        <v/>
      </c>
      <c r="W7">
        <f>IF(Assumptions!$B$7="","",Assumptions!$B$7)</f>
        <v/>
      </c>
    </row>
    <row r="8" ht="34" customHeight="1">
      <c r="A8" s="10" t="inlineStr">
        <is>
          <t>FIC-ALERT-003</t>
        </is>
      </c>
      <c r="B8" s="10" t="inlineStr">
        <is>
          <t>FIC-CHILD-003</t>
        </is>
      </c>
      <c r="C8" s="10" t="inlineStr">
        <is>
          <t>Clover Room</t>
        </is>
      </c>
      <c r="D8" s="10" t="inlineStr">
        <is>
          <t>Pending Review</t>
        </is>
      </c>
      <c r="E8" s="11" t="n">
        <v>46264</v>
      </c>
      <c r="F8" s="11" t="n">
        <v>46279</v>
      </c>
      <c r="G8" s="12" t="inlineStr">
        <is>
          <t>FIC-ADULT-CHARLIE</t>
        </is>
      </c>
      <c r="H8" s="13" t="inlineStr">
        <is>
          <t>Center-reported supervised pickup condition pending staff review.</t>
        </is>
      </c>
      <c r="I8" s="10" t="inlineStr"/>
      <c r="J8" s="10" t="inlineStr">
        <is>
          <t>Yes</t>
        </is>
      </c>
      <c r="K8" s="10" t="inlineStr">
        <is>
          <t>Fictional Reviewer C</t>
        </is>
      </c>
      <c r="L8" s="10" t="inlineStr">
        <is>
          <t>Reviewed</t>
        </is>
      </c>
      <c r="M8" s="11" t="n">
        <v>46272</v>
      </c>
      <c r="N8" s="14">
        <f>IF($A8="","",IF(OR($D8="Closed",$D8="Superseded",$F8=""),"",IFERROR($F8-TODAY(),"")))</f>
        <v/>
      </c>
      <c r="O8" s="15">
        <f>IF($A8="","",IF($B8="","CHECK: add child record ID",IF($D8="","CHECK: select status",IF(OR($D8="Closed",$D8="Superseded"),"No immediate check based on status",IF($C8="","CHECK: add room",IF($E8="","CHECK: add effective date",IF($G8="","CHECK: add restricted person reference",IF($H8="","CHECK: add restriction summary",IF($I8="","CHECK: add document reference",IF($J8&lt;&gt;"Yes","CHECK: document not marked on file",IF($K8="","CHECK: assign reviewer",IF($L8="","CHECK: select staff review status",IF($L8="Not Reviewed","CHECK: staff review not recorded",IF($L8="Needs Follow-Up","CHECK: staff follow-up",IF(AND($L8="Reviewed",$M8=""),"CHECK: add last reviewed date",IF($F8="","CHECK: set review due date",IF($F8&lt;TODAY(),"CHECK: review overdue",IF(AND(ISNUMBER($W$4),$F8&lt;=TODAY()+$W$4),"CHECK: review due soon","No immediate check based on entries"))))))))))))))))))</f>
        <v/>
      </c>
      <c r="P8" s="13" t="inlineStr">
        <is>
          <t>The missing document reference intentionally tests the alert.</t>
        </is>
      </c>
      <c r="R8">
        <f>IF(Assumptions!$A$13="","",Assumptions!$A$13)</f>
        <v/>
      </c>
      <c r="S8">
        <f>IF(Assumptions!$C$13="","",Assumptions!$C$13)</f>
        <v/>
      </c>
      <c r="U8">
        <f>IF(Assumptions!$G$13="","",Assumptions!$G$13)</f>
        <v/>
      </c>
    </row>
    <row r="9" ht="34" customHeight="1">
      <c r="A9" s="10" t="inlineStr">
        <is>
          <t>FIC-ALERT-004</t>
        </is>
      </c>
      <c r="B9" s="10" t="inlineStr">
        <is>
          <t>FIC-CHILD-004</t>
        </is>
      </c>
      <c r="C9" s="10" t="inlineStr">
        <is>
          <t>Dandelion Room</t>
        </is>
      </c>
      <c r="D9" s="10" t="inlineStr">
        <is>
          <t>Superseded</t>
        </is>
      </c>
      <c r="E9" s="11" t="n">
        <v>45544</v>
      </c>
      <c r="F9" s="11" t="inlineStr"/>
      <c r="G9" s="12" t="inlineStr">
        <is>
          <t>FIC-ADULT-DELTA</t>
        </is>
      </c>
      <c r="H9" s="13" t="inlineStr">
        <is>
          <t>Earlier center-reported restriction retained as a superseded entry.</t>
        </is>
      </c>
      <c r="I9" s="10" t="inlineStr">
        <is>
          <t>FIC-DOC-1004</t>
        </is>
      </c>
      <c r="J9" s="10" t="inlineStr">
        <is>
          <t>Yes</t>
        </is>
      </c>
      <c r="K9" s="10" t="inlineStr">
        <is>
          <t>Fictional Reviewer A</t>
        </is>
      </c>
      <c r="L9" s="10" t="inlineStr">
        <is>
          <t>Reviewed</t>
        </is>
      </c>
      <c r="M9" s="11" t="n">
        <v>45974</v>
      </c>
      <c r="N9" s="16">
        <f>IF($A9="","",IF(OR($D9="Closed",$D9="Superseded",$F9=""),"",IFERROR($F9-TODAY(),"")))</f>
        <v/>
      </c>
      <c r="O9" s="17">
        <f>IF($A9="","",IF($B9="","CHECK: add child record ID",IF($D9="","CHECK: select status",IF(OR($D9="Closed",$D9="Superseded"),"No immediate check based on status",IF($C9="","CHECK: add room",IF($E9="","CHECK: add effective date",IF($G9="","CHECK: add restricted person reference",IF($H9="","CHECK: add restriction summary",IF($I9="","CHECK: add document reference",IF($J9&lt;&gt;"Yes","CHECK: document not marked on file",IF($K9="","CHECK: assign reviewer",IF($L9="","CHECK: select staff review status",IF($L9="Not Reviewed","CHECK: staff review not recorded",IF($L9="Needs Follow-Up","CHECK: staff follow-up",IF(AND($L9="Reviewed",$M9=""),"CHECK: add last reviewed date",IF($F9="","CHECK: set review due date",IF($F9&lt;TODAY(),"CHECK: review overdue",IF(AND(ISNUMBER($W$4),$F9&lt;=TODAY()+$W$4),"CHECK: review due soon","No immediate check based on entries"))))))))))))))))))</f>
        <v/>
      </c>
      <c r="P9" s="13" t="inlineStr">
        <is>
          <t>Effective date uses the earliest accepted date boundary.</t>
        </is>
      </c>
      <c r="R9">
        <f>IF(Assumptions!$A$14="","",Assumptions!$A$14)</f>
        <v/>
      </c>
      <c r="S9">
        <f>IF(Assumptions!$C$14="","",Assumptions!$C$14)</f>
        <v/>
      </c>
    </row>
    <row r="10" ht="34" customHeight="1">
      <c r="A10" s="10" t="inlineStr">
        <is>
          <t>FIC-ALERT-005</t>
        </is>
      </c>
      <c r="B10" s="10" t="inlineStr">
        <is>
          <t>FIC-CHILD-005</t>
        </is>
      </c>
      <c r="C10" s="10" t="inlineStr">
        <is>
          <t>Elm Room</t>
        </is>
      </c>
      <c r="D10" s="10" t="inlineStr">
        <is>
          <t>Closed</t>
        </is>
      </c>
      <c r="E10" s="11" t="n">
        <v>45874</v>
      </c>
      <c r="F10" s="11" t="inlineStr"/>
      <c r="G10" s="12" t="inlineStr">
        <is>
          <t>FIC-ADULT-ECHO</t>
        </is>
      </c>
      <c r="H10" s="13" t="inlineStr">
        <is>
          <t>Closed center-reported restriction retained for internal reference.</t>
        </is>
      </c>
      <c r="I10" s="10" t="inlineStr">
        <is>
          <t>FIC-DOC-1005</t>
        </is>
      </c>
      <c r="J10" s="10" t="inlineStr">
        <is>
          <t>Yes</t>
        </is>
      </c>
      <c r="K10" s="10" t="inlineStr">
        <is>
          <t>Fictional Reviewer D</t>
        </is>
      </c>
      <c r="L10" s="10" t="inlineStr">
        <is>
          <t>Reviewed</t>
        </is>
      </c>
      <c r="M10" s="11" t="n">
        <v>46174</v>
      </c>
      <c r="N10" s="14">
        <f>IF($A10="","",IF(OR($D10="Closed",$D10="Superseded",$F10=""),"",IFERROR($F10-TODAY(),"")))</f>
        <v/>
      </c>
      <c r="O10" s="15">
        <f>IF($A10="","",IF($B10="","CHECK: add child record ID",IF($D10="","CHECK: select status",IF(OR($D10="Closed",$D10="Superseded"),"No immediate check based on status",IF($C10="","CHECK: add room",IF($E10="","CHECK: add effective date",IF($G10="","CHECK: add restricted person reference",IF($H10="","CHECK: add restriction summary",IF($I10="","CHECK: add document reference",IF($J10&lt;&gt;"Yes","CHECK: document not marked on file",IF($K10="","CHECK: assign reviewer",IF($L10="","CHECK: select staff review status",IF($L10="Not Reviewed","CHECK: staff review not recorded",IF($L10="Needs Follow-Up","CHECK: staff follow-up",IF(AND($L10="Reviewed",$M10=""),"CHECK: add last reviewed date",IF($F10="","CHECK: set review due date",IF($F10&lt;TODAY(),"CHECK: review overdue",IF(AND(ISNUMBER($W$4),$F10&lt;=TODAY()+$W$4),"CHECK: review due soon","No immediate check based on entries"))))))))))))))))))</f>
        <v/>
      </c>
      <c r="P10" s="13" t="inlineStr">
        <is>
          <t>No current staff check is calculated from the entered status.</t>
        </is>
      </c>
      <c r="S10">
        <f>IF(Assumptions!$C$15="","",Assumptions!$C$15)</f>
        <v/>
      </c>
    </row>
    <row r="11" ht="34" customHeight="1">
      <c r="A11" s="10" t="inlineStr">
        <is>
          <t>FIC-ALERT-006</t>
        </is>
      </c>
      <c r="B11" s="10" t="inlineStr">
        <is>
          <t>FIC-CHILD-006</t>
        </is>
      </c>
      <c r="C11" s="10" t="inlineStr">
        <is>
          <t>Acorn Room</t>
        </is>
      </c>
      <c r="D11" s="10" t="inlineStr">
        <is>
          <t>Active</t>
        </is>
      </c>
      <c r="E11" s="11" t="n">
        <v>46244</v>
      </c>
      <c r="F11" s="11" t="n">
        <v>46288</v>
      </c>
      <c r="G11" s="12" t="inlineStr">
        <is>
          <t>FIC-ADULT-FOXTROT</t>
        </is>
      </c>
      <c r="H11" s="13" t="inlineStr">
        <is>
          <t>Center-reported restriction scheduled for the next staff review.</t>
        </is>
      </c>
      <c r="I11" s="10" t="inlineStr">
        <is>
          <t>FIC-DOC-1006</t>
        </is>
      </c>
      <c r="J11" s="10" t="inlineStr">
        <is>
          <t>Yes</t>
        </is>
      </c>
      <c r="K11" s="10" t="inlineStr">
        <is>
          <t>Fictional Reviewer B</t>
        </is>
      </c>
      <c r="L11" s="10" t="inlineStr">
        <is>
          <t>Reviewed</t>
        </is>
      </c>
      <c r="M11" s="11" t="n">
        <v>46273</v>
      </c>
      <c r="N11" s="16">
        <f>IF($A11="","",IF(OR($D11="Closed",$D11="Superseded",$F11=""),"",IFERROR($F11-TODAY(),"")))</f>
        <v/>
      </c>
      <c r="O11" s="17">
        <f>IF($A11="","",IF($B11="","CHECK: add child record ID",IF($D11="","CHECK: select status",IF(OR($D11="Closed",$D11="Superseded"),"No immediate check based on status",IF($C11="","CHECK: add room",IF($E11="","CHECK: add effective date",IF($G11="","CHECK: add restricted person reference",IF($H11="","CHECK: add restriction summary",IF($I11="","CHECK: add document reference",IF($J11&lt;&gt;"Yes","CHECK: document not marked on file",IF($K11="","CHECK: assign reviewer",IF($L11="","CHECK: select staff review status",IF($L11="Not Reviewed","CHECK: staff review not recorded",IF($L11="Needs Follow-Up","CHECK: staff follow-up",IF(AND($L11="Reviewed",$M11=""),"CHECK: add last reviewed date",IF($F11="","CHECK: set review due date",IF($F11&lt;TODAY(),"CHECK: review overdue",IF(AND(ISNUMBER($W$4),$F11&lt;=TODAY()+$W$4),"CHECK: review due soon","No immediate check based on entries"))))))))))))))))))</f>
        <v/>
      </c>
      <c r="P11" s="13" t="inlineStr">
        <is>
          <t>Review due date tests the due-soon boundary.</t>
        </is>
      </c>
      <c r="S11">
        <f>IF(Assumptions!$C$16="","",Assumptions!$C$16)</f>
        <v/>
      </c>
    </row>
    <row r="12" ht="34" customHeight="1">
      <c r="A12" s="10" t="inlineStr">
        <is>
          <t>FIC-ALERT-007</t>
        </is>
      </c>
      <c r="B12" s="10" t="inlineStr">
        <is>
          <t>FIC-CHILD-007</t>
        </is>
      </c>
      <c r="C12" s="10" t="inlineStr">
        <is>
          <t>Bluebird Room</t>
        </is>
      </c>
      <c r="D12" s="10" t="inlineStr">
        <is>
          <t>Active</t>
        </is>
      </c>
      <c r="E12" s="11" t="n">
        <v>46214</v>
      </c>
      <c r="F12" s="11" t="n">
        <v>46639</v>
      </c>
      <c r="G12" s="12" t="inlineStr">
        <is>
          <t>FIC-ADULT-GOLF</t>
        </is>
      </c>
      <c r="H12" s="13" t="inlineStr">
        <is>
          <t>Center-reported restriction with a later scheduled review date.</t>
        </is>
      </c>
      <c r="I12" s="10" t="inlineStr">
        <is>
          <t>FIC-DOC-1007</t>
        </is>
      </c>
      <c r="J12" s="10" t="inlineStr">
        <is>
          <t>Yes</t>
        </is>
      </c>
      <c r="K12" s="10" t="inlineStr">
        <is>
          <t>Fictional Reviewer C</t>
        </is>
      </c>
      <c r="L12" s="10" t="inlineStr">
        <is>
          <t>Reviewed</t>
        </is>
      </c>
      <c r="M12" s="11" t="n">
        <v>46274</v>
      </c>
      <c r="N12" s="14">
        <f>IF($A12="","",IF(OR($D12="Closed",$D12="Superseded",$F12=""),"",IFERROR($F12-TODAY(),"")))</f>
        <v/>
      </c>
      <c r="O12" s="15">
        <f>IF($A12="","",IF($B12="","CHECK: add child record ID",IF($D12="","CHECK: select status",IF(OR($D12="Closed",$D12="Superseded"),"No immediate check based on status",IF($C12="","CHECK: add room",IF($E12="","CHECK: add effective date",IF($G12="","CHECK: add restricted person reference",IF($H12="","CHECK: add restriction summary",IF($I12="","CHECK: add document reference",IF($J12&lt;&gt;"Yes","CHECK: document not marked on file",IF($K12="","CHECK: assign reviewer",IF($L12="","CHECK: select staff review status",IF($L12="Not Reviewed","CHECK: staff review not recorded",IF($L12="Needs Follow-Up","CHECK: staff follow-up",IF(AND($L12="Reviewed",$M12=""),"CHECK: add last reviewed date",IF($F12="","CHECK: set review due date",IF($F12&lt;TODAY(),"CHECK: review overdue",IF(AND(ISNUMBER($W$4),$F12&lt;=TODAY()+$W$4),"CHECK: review due soon","No immediate check based on entries"))))))))))))))))))</f>
        <v/>
      </c>
      <c r="P12" s="13" t="inlineStr">
        <is>
          <t>Review due date tests the latest accepted date boundary.</t>
        </is>
      </c>
    </row>
    <row r="13" ht="34" customHeight="1">
      <c r="A13" s="10" t="inlineStr">
        <is>
          <t>FIC-ALERT-008</t>
        </is>
      </c>
      <c r="B13" s="10" t="inlineStr">
        <is>
          <t>FIC-CHILD-008</t>
        </is>
      </c>
      <c r="C13" s="10" t="inlineStr">
        <is>
          <t>Clover Room</t>
        </is>
      </c>
      <c r="D13" s="10" t="inlineStr">
        <is>
          <t>Pending Review</t>
        </is>
      </c>
      <c r="E13" s="11" t="n">
        <v>46274</v>
      </c>
      <c r="F13" s="11" t="n">
        <v>46277</v>
      </c>
      <c r="G13" s="12" t="inlineStr">
        <is>
          <t>FIC-ADULT-HOTEL</t>
        </is>
      </c>
      <c r="H13" s="13" t="inlineStr">
        <is>
          <t>New center-reported pickup restriction awaiting staff review.</t>
        </is>
      </c>
      <c r="I13" s="10" t="inlineStr">
        <is>
          <t>FIC-DOC-1008</t>
        </is>
      </c>
      <c r="J13" s="10" t="inlineStr">
        <is>
          <t>Yes</t>
        </is>
      </c>
      <c r="K13" s="10" t="inlineStr">
        <is>
          <t>Fictional Reviewer D</t>
        </is>
      </c>
      <c r="L13" s="10" t="inlineStr">
        <is>
          <t>Not Reviewed</t>
        </is>
      </c>
      <c r="M13" s="11" t="inlineStr"/>
      <c r="N13" s="16">
        <f>IF($A13="","",IF(OR($D13="Closed",$D13="Superseded",$F13=""),"",IFERROR($F13-TODAY(),"")))</f>
        <v/>
      </c>
      <c r="O13" s="17">
        <f>IF($A13="","",IF($B13="","CHECK: add child record ID",IF($D13="","CHECK: select status",IF(OR($D13="Closed",$D13="Superseded"),"No immediate check based on status",IF($C13="","CHECK: add room",IF($E13="","CHECK: add effective date",IF($G13="","CHECK: add restricted person reference",IF($H13="","CHECK: add restriction summary",IF($I13="","CHECK: add document reference",IF($J13&lt;&gt;"Yes","CHECK: document not marked on file",IF($K13="","CHECK: assign reviewer",IF($L13="","CHECK: select staff review status",IF($L13="Not Reviewed","CHECK: staff review not recorded",IF($L13="Needs Follow-Up","CHECK: staff follow-up",IF(AND($L13="Reviewed",$M13=""),"CHECK: add last reviewed date",IF($F13="","CHECK: set review due date",IF($F13&lt;TODAY(),"CHECK: review overdue",IF(AND(ISNUMBER($W$4),$F13&lt;=TODAY()+$W$4),"CHECK: review due soon","No immediate check based on entries"))))))))))))))))))</f>
        <v/>
      </c>
      <c r="P13" s="13" t="inlineStr">
        <is>
          <t>Effective date uses today's boundary.</t>
        </is>
      </c>
    </row>
    <row r="14" ht="34" customHeight="1">
      <c r="A14" s="10" t="inlineStr">
        <is>
          <t>FIC-ALERT-009</t>
        </is>
      </c>
      <c r="B14" s="10" t="inlineStr">
        <is>
          <t>FIC-CHILD-009</t>
        </is>
      </c>
      <c r="C14" s="10" t="inlineStr">
        <is>
          <t>Dandelion Room</t>
        </is>
      </c>
      <c r="D14" s="10" t="inlineStr">
        <is>
          <t>Active</t>
        </is>
      </c>
      <c r="E14" s="11" t="n">
        <v>46254</v>
      </c>
      <c r="F14" s="11" t="n">
        <v>46299</v>
      </c>
      <c r="G14" s="12" t="inlineStr">
        <is>
          <t>FIC-ADULT-INDIA</t>
        </is>
      </c>
      <c r="H14" s="13" t="inlineStr">
        <is>
          <t>Center-reported restriction entered without an assigned reviewer.</t>
        </is>
      </c>
      <c r="I14" s="10" t="inlineStr">
        <is>
          <t>FIC-DOC-1009</t>
        </is>
      </c>
      <c r="J14" s="10" t="inlineStr">
        <is>
          <t>Yes</t>
        </is>
      </c>
      <c r="K14" s="10" t="inlineStr"/>
      <c r="L14" s="10" t="inlineStr">
        <is>
          <t>Reviewed</t>
        </is>
      </c>
      <c r="M14" s="11" t="n">
        <v>46273</v>
      </c>
      <c r="N14" s="14">
        <f>IF($A14="","",IF(OR($D14="Closed",$D14="Superseded",$F14=""),"",IFERROR($F14-TODAY(),"")))</f>
        <v/>
      </c>
      <c r="O14" s="15">
        <f>IF($A14="","",IF($B14="","CHECK: add child record ID",IF($D14="","CHECK: select status",IF(OR($D14="Closed",$D14="Superseded"),"No immediate check based on status",IF($C14="","CHECK: add room",IF($E14="","CHECK: add effective date",IF($G14="","CHECK: add restricted person reference",IF($H14="","CHECK: add restriction summary",IF($I14="","CHECK: add document reference",IF($J14&lt;&gt;"Yes","CHECK: document not marked on file",IF($K14="","CHECK: assign reviewer",IF($L14="","CHECK: select staff review status",IF($L14="Not Reviewed","CHECK: staff review not recorded",IF($L14="Needs Follow-Up","CHECK: staff follow-up",IF(AND($L14="Reviewed",$M14=""),"CHECK: add last reviewed date",IF($F14="","CHECK: set review due date",IF($F14&lt;TODAY(),"CHECK: review overdue",IF(AND(ISNUMBER($W$4),$F14&lt;=TODAY()+$W$4),"CHECK: review due soon","No immediate check based on entries"))))))))))))))))))</f>
        <v/>
      </c>
      <c r="P14" s="13" t="inlineStr">
        <is>
          <t>The blank reviewer intentionally tests the assignment alert.</t>
        </is>
      </c>
    </row>
    <row r="15" ht="34" customHeight="1">
      <c r="A15" s="10" t="inlineStr">
        <is>
          <t>FIC-ALERT-010</t>
        </is>
      </c>
      <c r="B15" s="10" t="inlineStr">
        <is>
          <t>FIC-CHILD-010</t>
        </is>
      </c>
      <c r="C15" s="10" t="inlineStr">
        <is>
          <t>Elm Room</t>
        </is>
      </c>
      <c r="D15" s="10" t="inlineStr">
        <is>
          <t>Active</t>
        </is>
      </c>
      <c r="E15" s="11" t="n">
        <v>46259</v>
      </c>
      <c r="F15" s="11" t="n">
        <v>46284</v>
      </c>
      <c r="G15" s="12" t="inlineStr">
        <is>
          <t>FIC-ADULT-JULIET</t>
        </is>
      </c>
      <c r="H15" s="13" t="inlineStr">
        <is>
          <t>Center-reported restriction with a staff follow-up entry.</t>
        </is>
      </c>
      <c r="I15" s="10" t="inlineStr">
        <is>
          <t>FIC-DOC-1010</t>
        </is>
      </c>
      <c r="J15" s="10" t="inlineStr">
        <is>
          <t>Yes</t>
        </is>
      </c>
      <c r="K15" s="10" t="inlineStr">
        <is>
          <t>Fictional Reviewer B</t>
        </is>
      </c>
      <c r="L15" s="10" t="inlineStr">
        <is>
          <t>Needs Follow-Up</t>
        </is>
      </c>
      <c r="M15" s="11" t="n">
        <v>46271</v>
      </c>
      <c r="N15" s="16">
        <f>IF($A15="","",IF(OR($D15="Closed",$D15="Superseded",$F15=""),"",IFERROR($F15-TODAY(),"")))</f>
        <v/>
      </c>
      <c r="O15" s="17">
        <f>IF($A15="","",IF($B15="","CHECK: add child record ID",IF($D15="","CHECK: select status",IF(OR($D15="Closed",$D15="Superseded"),"No immediate check based on status",IF($C15="","CHECK: add room",IF($E15="","CHECK: add effective date",IF($G15="","CHECK: add restricted person reference",IF($H15="","CHECK: add restriction summary",IF($I15="","CHECK: add document reference",IF($J15&lt;&gt;"Yes","CHECK: document not marked on file",IF($K15="","CHECK: assign reviewer",IF($L15="","CHECK: select staff review status",IF($L15="Not Reviewed","CHECK: staff review not recorded",IF($L15="Needs Follow-Up","CHECK: staff follow-up",IF(AND($L15="Reviewed",$M15=""),"CHECK: add last reviewed date",IF($F15="","CHECK: set review due date",IF($F15&lt;TODAY(),"CHECK: review overdue",IF(AND(ISNUMBER($W$4),$F15&lt;=TODAY()+$W$4),"CHECK: review due soon","No immediate check based on entries"))))))))))))))))))</f>
        <v/>
      </c>
      <c r="P15" s="13" t="inlineStr">
        <is>
          <t>The review status intentionally tests the follow-up alert.</t>
        </is>
      </c>
    </row>
    <row r="16" ht="26" customHeight="1">
      <c r="A16" s="10" t="n"/>
      <c r="B16" s="10" t="n"/>
      <c r="C16" s="10" t="n"/>
      <c r="D16" s="10" t="n"/>
      <c r="E16" s="11" t="n"/>
      <c r="F16" s="11" t="n"/>
      <c r="G16" s="12" t="n"/>
      <c r="H16" s="13" t="n"/>
      <c r="I16" s="10" t="n"/>
      <c r="J16" s="10" t="n"/>
      <c r="K16" s="10" t="n"/>
      <c r="L16" s="10" t="n"/>
      <c r="M16" s="11" t="n"/>
      <c r="N16" s="14">
        <f>IF($A16="","",IF(OR($D16="Closed",$D16="Superseded",$F16=""),"",IFERROR($F16-TODAY(),"")))</f>
        <v/>
      </c>
      <c r="O16" s="15">
        <f>IF($A16="","",IF($B16="","CHECK: add child record ID",IF($D16="","CHECK: select status",IF(OR($D16="Closed",$D16="Superseded"),"No immediate check based on status",IF($C16="","CHECK: add room",IF($E16="","CHECK: add effective date",IF($G16="","CHECK: add restricted person reference",IF($H16="","CHECK: add restriction summary",IF($I16="","CHECK: add document reference",IF($J16&lt;&gt;"Yes","CHECK: document not marked on file",IF($K16="","CHECK: assign reviewer",IF($L16="","CHECK: select staff review status",IF($L16="Not Reviewed","CHECK: staff review not recorded",IF($L16="Needs Follow-Up","CHECK: staff follow-up",IF(AND($L16="Reviewed",$M16=""),"CHECK: add last reviewed date",IF($F16="","CHECK: set review due date",IF($F16&lt;TODAY(),"CHECK: review overdue",IF(AND(ISNUMBER($W$4),$F16&lt;=TODAY()+$W$4),"CHECK: review due soon","No immediate check based on entries"))))))))))))))))))</f>
        <v/>
      </c>
      <c r="P16" s="13" t="n"/>
    </row>
    <row r="17" ht="26" customHeight="1">
      <c r="A17" s="10" t="n"/>
      <c r="B17" s="10" t="n"/>
      <c r="C17" s="10" t="n"/>
      <c r="D17" s="10" t="n"/>
      <c r="E17" s="11" t="n"/>
      <c r="F17" s="11" t="n"/>
      <c r="G17" s="12" t="n"/>
      <c r="H17" s="13" t="n"/>
      <c r="I17" s="10" t="n"/>
      <c r="J17" s="10" t="n"/>
      <c r="K17" s="10" t="n"/>
      <c r="L17" s="10" t="n"/>
      <c r="M17" s="11" t="n"/>
      <c r="N17" s="16">
        <f>IF($A17="","",IF(OR($D17="Closed",$D17="Superseded",$F17=""),"",IFERROR($F17-TODAY(),"")))</f>
        <v/>
      </c>
      <c r="O17" s="17">
        <f>IF($A17="","",IF($B17="","CHECK: add child record ID",IF($D17="","CHECK: select status",IF(OR($D17="Closed",$D17="Superseded"),"No immediate check based on status",IF($C17="","CHECK: add room",IF($E17="","CHECK: add effective date",IF($G17="","CHECK: add restricted person reference",IF($H17="","CHECK: add restriction summary",IF($I17="","CHECK: add document reference",IF($J17&lt;&gt;"Yes","CHECK: document not marked on file",IF($K17="","CHECK: assign reviewer",IF($L17="","CHECK: select staff review status",IF($L17="Not Reviewed","CHECK: staff review not recorded",IF($L17="Needs Follow-Up","CHECK: staff follow-up",IF(AND($L17="Reviewed",$M17=""),"CHECK: add last reviewed date",IF($F17="","CHECK: set review due date",IF($F17&lt;TODAY(),"CHECK: review overdue",IF(AND(ISNUMBER($W$4),$F17&lt;=TODAY()+$W$4),"CHECK: review due soon","No immediate check based on entries"))))))))))))))))))</f>
        <v/>
      </c>
      <c r="P17" s="13" t="n"/>
    </row>
    <row r="18" ht="26" customHeight="1">
      <c r="A18" s="10" t="n"/>
      <c r="B18" s="10" t="n"/>
      <c r="C18" s="10" t="n"/>
      <c r="D18" s="10" t="n"/>
      <c r="E18" s="11" t="n"/>
      <c r="F18" s="11" t="n"/>
      <c r="G18" s="12" t="n"/>
      <c r="H18" s="13" t="n"/>
      <c r="I18" s="10" t="n"/>
      <c r="J18" s="10" t="n"/>
      <c r="K18" s="10" t="n"/>
      <c r="L18" s="10" t="n"/>
      <c r="M18" s="11" t="n"/>
      <c r="N18" s="14">
        <f>IF($A18="","",IF(OR($D18="Closed",$D18="Superseded",$F18=""),"",IFERROR($F18-TODAY(),"")))</f>
        <v/>
      </c>
      <c r="O18" s="15">
        <f>IF($A18="","",IF($B18="","CHECK: add child record ID",IF($D18="","CHECK: select status",IF(OR($D18="Closed",$D18="Superseded"),"No immediate check based on status",IF($C18="","CHECK: add room",IF($E18="","CHECK: add effective date",IF($G18="","CHECK: add restricted person reference",IF($H18="","CHECK: add restriction summary",IF($I18="","CHECK: add document reference",IF($J18&lt;&gt;"Yes","CHECK: document not marked on file",IF($K18="","CHECK: assign reviewer",IF($L18="","CHECK: select staff review status",IF($L18="Not Reviewed","CHECK: staff review not recorded",IF($L18="Needs Follow-Up","CHECK: staff follow-up",IF(AND($L18="Reviewed",$M18=""),"CHECK: add last reviewed date",IF($F18="","CHECK: set review due date",IF($F18&lt;TODAY(),"CHECK: review overdue",IF(AND(ISNUMBER($W$4),$F18&lt;=TODAY()+$W$4),"CHECK: review due soon","No immediate check based on entries"))))))))))))))))))</f>
        <v/>
      </c>
      <c r="P18" s="13" t="n"/>
    </row>
    <row r="19" ht="26" customHeight="1">
      <c r="A19" s="10" t="n"/>
      <c r="B19" s="10" t="n"/>
      <c r="C19" s="10" t="n"/>
      <c r="D19" s="10" t="n"/>
      <c r="E19" s="11" t="n"/>
      <c r="F19" s="11" t="n"/>
      <c r="G19" s="12" t="n"/>
      <c r="H19" s="13" t="n"/>
      <c r="I19" s="10" t="n"/>
      <c r="J19" s="10" t="n"/>
      <c r="K19" s="10" t="n"/>
      <c r="L19" s="10" t="n"/>
      <c r="M19" s="11" t="n"/>
      <c r="N19" s="16">
        <f>IF($A19="","",IF(OR($D19="Closed",$D19="Superseded",$F19=""),"",IFERROR($F19-TODAY(),"")))</f>
        <v/>
      </c>
      <c r="O19" s="17">
        <f>IF($A19="","",IF($B19="","CHECK: add child record ID",IF($D19="","CHECK: select status",IF(OR($D19="Closed",$D19="Superseded"),"No immediate check based on status",IF($C19="","CHECK: add room",IF($E19="","CHECK: add effective date",IF($G19="","CHECK: add restricted person reference",IF($H19="","CHECK: add restriction summary",IF($I19="","CHECK: add document reference",IF($J19&lt;&gt;"Yes","CHECK: document not marked on file",IF($K19="","CHECK: assign reviewer",IF($L19="","CHECK: select staff review status",IF($L19="Not Reviewed","CHECK: staff review not recorded",IF($L19="Needs Follow-Up","CHECK: staff follow-up",IF(AND($L19="Reviewed",$M19=""),"CHECK: add last reviewed date",IF($F19="","CHECK: set review due date",IF($F19&lt;TODAY(),"CHECK: review overdue",IF(AND(ISNUMBER($W$4),$F19&lt;=TODAY()+$W$4),"CHECK: review due soon","No immediate check based on entries"))))))))))))))))))</f>
        <v/>
      </c>
      <c r="P19" s="13" t="n"/>
    </row>
    <row r="20" ht="26" customHeight="1">
      <c r="A20" s="10" t="n"/>
      <c r="B20" s="10" t="n"/>
      <c r="C20" s="10" t="n"/>
      <c r="D20" s="10" t="n"/>
      <c r="E20" s="11" t="n"/>
      <c r="F20" s="11" t="n"/>
      <c r="G20" s="12" t="n"/>
      <c r="H20" s="13" t="n"/>
      <c r="I20" s="10" t="n"/>
      <c r="J20" s="10" t="n"/>
      <c r="K20" s="10" t="n"/>
      <c r="L20" s="10" t="n"/>
      <c r="M20" s="11" t="n"/>
      <c r="N20" s="14">
        <f>IF($A20="","",IF(OR($D20="Closed",$D20="Superseded",$F20=""),"",IFERROR($F20-TODAY(),"")))</f>
        <v/>
      </c>
      <c r="O20" s="15">
        <f>IF($A20="","",IF($B20="","CHECK: add child record ID",IF($D20="","CHECK: select status",IF(OR($D20="Closed",$D20="Superseded"),"No immediate check based on status",IF($C20="","CHECK: add room",IF($E20="","CHECK: add effective date",IF($G20="","CHECK: add restricted person reference",IF($H20="","CHECK: add restriction summary",IF($I20="","CHECK: add document reference",IF($J20&lt;&gt;"Yes","CHECK: document not marked on file",IF($K20="","CHECK: assign reviewer",IF($L20="","CHECK: select staff review status",IF($L20="Not Reviewed","CHECK: staff review not recorded",IF($L20="Needs Follow-Up","CHECK: staff follow-up",IF(AND($L20="Reviewed",$M20=""),"CHECK: add last reviewed date",IF($F20="","CHECK: set review due date",IF($F20&lt;TODAY(),"CHECK: review overdue",IF(AND(ISNUMBER($W$4),$F20&lt;=TODAY()+$W$4),"CHECK: review due soon","No immediate check based on entries"))))))))))))))))))</f>
        <v/>
      </c>
      <c r="P20" s="13" t="n"/>
    </row>
    <row r="21" ht="26" customHeight="1">
      <c r="A21" s="10" t="n"/>
      <c r="B21" s="10" t="n"/>
      <c r="C21" s="10" t="n"/>
      <c r="D21" s="10" t="n"/>
      <c r="E21" s="11" t="n"/>
      <c r="F21" s="11" t="n"/>
      <c r="G21" s="12" t="n"/>
      <c r="H21" s="13" t="n"/>
      <c r="I21" s="10" t="n"/>
      <c r="J21" s="10" t="n"/>
      <c r="K21" s="10" t="n"/>
      <c r="L21" s="10" t="n"/>
      <c r="M21" s="11" t="n"/>
      <c r="N21" s="16">
        <f>IF($A21="","",IF(OR($D21="Closed",$D21="Superseded",$F21=""),"",IFERROR($F21-TODAY(),"")))</f>
        <v/>
      </c>
      <c r="O21" s="17">
        <f>IF($A21="","",IF($B21="","CHECK: add child record ID",IF($D21="","CHECK: select status",IF(OR($D21="Closed",$D21="Superseded"),"No immediate check based on status",IF($C21="","CHECK: add room",IF($E21="","CHECK: add effective date",IF($G21="","CHECK: add restricted person reference",IF($H21="","CHECK: add restriction summary",IF($I21="","CHECK: add document reference",IF($J21&lt;&gt;"Yes","CHECK: document not marked on file",IF($K21="","CHECK: assign reviewer",IF($L21="","CHECK: select staff review status",IF($L21="Not Reviewed","CHECK: staff review not recorded",IF($L21="Needs Follow-Up","CHECK: staff follow-up",IF(AND($L21="Reviewed",$M21=""),"CHECK: add last reviewed date",IF($F21="","CHECK: set review due date",IF($F21&lt;TODAY(),"CHECK: review overdue",IF(AND(ISNUMBER($W$4),$F21&lt;=TODAY()+$W$4),"CHECK: review due soon","No immediate check based on entries"))))))))))))))))))</f>
        <v/>
      </c>
      <c r="P21" s="13" t="n"/>
    </row>
    <row r="22" ht="26" customHeight="1">
      <c r="A22" s="10" t="n"/>
      <c r="B22" s="10" t="n"/>
      <c r="C22" s="10" t="n"/>
      <c r="D22" s="10" t="n"/>
      <c r="E22" s="11" t="n"/>
      <c r="F22" s="11" t="n"/>
      <c r="G22" s="12" t="n"/>
      <c r="H22" s="13" t="n"/>
      <c r="I22" s="10" t="n"/>
      <c r="J22" s="10" t="n"/>
      <c r="K22" s="10" t="n"/>
      <c r="L22" s="10" t="n"/>
      <c r="M22" s="11" t="n"/>
      <c r="N22" s="14">
        <f>IF($A22="","",IF(OR($D22="Closed",$D22="Superseded",$F22=""),"",IFERROR($F22-TODAY(),"")))</f>
        <v/>
      </c>
      <c r="O22" s="15">
        <f>IF($A22="","",IF($B22="","CHECK: add child record ID",IF($D22="","CHECK: select status",IF(OR($D22="Closed",$D22="Superseded"),"No immediate check based on status",IF($C22="","CHECK: add room",IF($E22="","CHECK: add effective date",IF($G22="","CHECK: add restricted person reference",IF($H22="","CHECK: add restriction summary",IF($I22="","CHECK: add document reference",IF($J22&lt;&gt;"Yes","CHECK: document not marked on file",IF($K22="","CHECK: assign reviewer",IF($L22="","CHECK: select staff review status",IF($L22="Not Reviewed","CHECK: staff review not recorded",IF($L22="Needs Follow-Up","CHECK: staff follow-up",IF(AND($L22="Reviewed",$M22=""),"CHECK: add last reviewed date",IF($F22="","CHECK: set review due date",IF($F22&lt;TODAY(),"CHECK: review overdue",IF(AND(ISNUMBER($W$4),$F22&lt;=TODAY()+$W$4),"CHECK: review due soon","No immediate check based on entries"))))))))))))))))))</f>
        <v/>
      </c>
      <c r="P22" s="13" t="n"/>
    </row>
    <row r="23" ht="26" customHeight="1">
      <c r="A23" s="10" t="n"/>
      <c r="B23" s="10" t="n"/>
      <c r="C23" s="10" t="n"/>
      <c r="D23" s="10" t="n"/>
      <c r="E23" s="11" t="n"/>
      <c r="F23" s="11" t="n"/>
      <c r="G23" s="12" t="n"/>
      <c r="H23" s="13" t="n"/>
      <c r="I23" s="10" t="n"/>
      <c r="J23" s="10" t="n"/>
      <c r="K23" s="10" t="n"/>
      <c r="L23" s="10" t="n"/>
      <c r="M23" s="11" t="n"/>
      <c r="N23" s="16">
        <f>IF($A23="","",IF(OR($D23="Closed",$D23="Superseded",$F23=""),"",IFERROR($F23-TODAY(),"")))</f>
        <v/>
      </c>
      <c r="O23" s="17">
        <f>IF($A23="","",IF($B23="","CHECK: add child record ID",IF($D23="","CHECK: select status",IF(OR($D23="Closed",$D23="Superseded"),"No immediate check based on status",IF($C23="","CHECK: add room",IF($E23="","CHECK: add effective date",IF($G23="","CHECK: add restricted person reference",IF($H23="","CHECK: add restriction summary",IF($I23="","CHECK: add document reference",IF($J23&lt;&gt;"Yes","CHECK: document not marked on file",IF($K23="","CHECK: assign reviewer",IF($L23="","CHECK: select staff review status",IF($L23="Not Reviewed","CHECK: staff review not recorded",IF($L23="Needs Follow-Up","CHECK: staff follow-up",IF(AND($L23="Reviewed",$M23=""),"CHECK: add last reviewed date",IF($F23="","CHECK: set review due date",IF($F23&lt;TODAY(),"CHECK: review overdue",IF(AND(ISNUMBER($W$4),$F23&lt;=TODAY()+$W$4),"CHECK: review due soon","No immediate check based on entries"))))))))))))))))))</f>
        <v/>
      </c>
      <c r="P23" s="13" t="n"/>
    </row>
    <row r="24" ht="26" customHeight="1">
      <c r="A24" s="10" t="n"/>
      <c r="B24" s="10" t="n"/>
      <c r="C24" s="10" t="n"/>
      <c r="D24" s="10" t="n"/>
      <c r="E24" s="11" t="n"/>
      <c r="F24" s="11" t="n"/>
      <c r="G24" s="12" t="n"/>
      <c r="H24" s="13" t="n"/>
      <c r="I24" s="10" t="n"/>
      <c r="J24" s="10" t="n"/>
      <c r="K24" s="10" t="n"/>
      <c r="L24" s="10" t="n"/>
      <c r="M24" s="11" t="n"/>
      <c r="N24" s="14">
        <f>IF($A24="","",IF(OR($D24="Closed",$D24="Superseded",$F24=""),"",IFERROR($F24-TODAY(),"")))</f>
        <v/>
      </c>
      <c r="O24" s="15">
        <f>IF($A24="","",IF($B24="","CHECK: add child record ID",IF($D24="","CHECK: select status",IF(OR($D24="Closed",$D24="Superseded"),"No immediate check based on status",IF($C24="","CHECK: add room",IF($E24="","CHECK: add effective date",IF($G24="","CHECK: add restricted person reference",IF($H24="","CHECK: add restriction summary",IF($I24="","CHECK: add document reference",IF($J24&lt;&gt;"Yes","CHECK: document not marked on file",IF($K24="","CHECK: assign reviewer",IF($L24="","CHECK: select staff review status",IF($L24="Not Reviewed","CHECK: staff review not recorded",IF($L24="Needs Follow-Up","CHECK: staff follow-up",IF(AND($L24="Reviewed",$M24=""),"CHECK: add last reviewed date",IF($F24="","CHECK: set review due date",IF($F24&lt;TODAY(),"CHECK: review overdue",IF(AND(ISNUMBER($W$4),$F24&lt;=TODAY()+$W$4),"CHECK: review due soon","No immediate check based on entries"))))))))))))))))))</f>
        <v/>
      </c>
      <c r="P24" s="13" t="n"/>
    </row>
    <row r="25" ht="26" customHeight="1">
      <c r="A25" s="10" t="n"/>
      <c r="B25" s="10" t="n"/>
      <c r="C25" s="10" t="n"/>
      <c r="D25" s="10" t="n"/>
      <c r="E25" s="11" t="n"/>
      <c r="F25" s="11" t="n"/>
      <c r="G25" s="12" t="n"/>
      <c r="H25" s="13" t="n"/>
      <c r="I25" s="10" t="n"/>
      <c r="J25" s="10" t="n"/>
      <c r="K25" s="10" t="n"/>
      <c r="L25" s="10" t="n"/>
      <c r="M25" s="11" t="n"/>
      <c r="N25" s="16">
        <f>IF($A25="","",IF(OR($D25="Closed",$D25="Superseded",$F25=""),"",IFERROR($F25-TODAY(),"")))</f>
        <v/>
      </c>
      <c r="O25" s="17">
        <f>IF($A25="","",IF($B25="","CHECK: add child record ID",IF($D25="","CHECK: select status",IF(OR($D25="Closed",$D25="Superseded"),"No immediate check based on status",IF($C25="","CHECK: add room",IF($E25="","CHECK: add effective date",IF($G25="","CHECK: add restricted person reference",IF($H25="","CHECK: add restriction summary",IF($I25="","CHECK: add document reference",IF($J25&lt;&gt;"Yes","CHECK: document not marked on file",IF($K25="","CHECK: assign reviewer",IF($L25="","CHECK: select staff review status",IF($L25="Not Reviewed","CHECK: staff review not recorded",IF($L25="Needs Follow-Up","CHECK: staff follow-up",IF(AND($L25="Reviewed",$M25=""),"CHECK: add last reviewed date",IF($F25="","CHECK: set review due date",IF($F25&lt;TODAY(),"CHECK: review overdue",IF(AND(ISNUMBER($W$4),$F25&lt;=TODAY()+$W$4),"CHECK: review due soon","No immediate check based on entries"))))))))))))))))))</f>
        <v/>
      </c>
      <c r="P25" s="13" t="n"/>
    </row>
    <row r="26" ht="26" customHeight="1">
      <c r="A26" s="10" t="n"/>
      <c r="B26" s="10" t="n"/>
      <c r="C26" s="10" t="n"/>
      <c r="D26" s="10" t="n"/>
      <c r="E26" s="11" t="n"/>
      <c r="F26" s="11" t="n"/>
      <c r="G26" s="12" t="n"/>
      <c r="H26" s="13" t="n"/>
      <c r="I26" s="10" t="n"/>
      <c r="J26" s="10" t="n"/>
      <c r="K26" s="10" t="n"/>
      <c r="L26" s="10" t="n"/>
      <c r="M26" s="11" t="n"/>
      <c r="N26" s="14">
        <f>IF($A26="","",IF(OR($D26="Closed",$D26="Superseded",$F26=""),"",IFERROR($F26-TODAY(),"")))</f>
        <v/>
      </c>
      <c r="O26" s="15">
        <f>IF($A26="","",IF($B26="","CHECK: add child record ID",IF($D26="","CHECK: select status",IF(OR($D26="Closed",$D26="Superseded"),"No immediate check based on status",IF($C26="","CHECK: add room",IF($E26="","CHECK: add effective date",IF($G26="","CHECK: add restricted person reference",IF($H26="","CHECK: add restriction summary",IF($I26="","CHECK: add document reference",IF($J26&lt;&gt;"Yes","CHECK: document not marked on file",IF($K26="","CHECK: assign reviewer",IF($L26="","CHECK: select staff review status",IF($L26="Not Reviewed","CHECK: staff review not recorded",IF($L26="Needs Follow-Up","CHECK: staff follow-up",IF(AND($L26="Reviewed",$M26=""),"CHECK: add last reviewed date",IF($F26="","CHECK: set review due date",IF($F26&lt;TODAY(),"CHECK: review overdue",IF(AND(ISNUMBER($W$4),$F26&lt;=TODAY()+$W$4),"CHECK: review due soon","No immediate check based on entries"))))))))))))))))))</f>
        <v/>
      </c>
      <c r="P26" s="13" t="n"/>
    </row>
    <row r="27" ht="26" customHeight="1">
      <c r="A27" s="10" t="n"/>
      <c r="B27" s="10" t="n"/>
      <c r="C27" s="10" t="n"/>
      <c r="D27" s="10" t="n"/>
      <c r="E27" s="11" t="n"/>
      <c r="F27" s="11" t="n"/>
      <c r="G27" s="12" t="n"/>
      <c r="H27" s="13" t="n"/>
      <c r="I27" s="10" t="n"/>
      <c r="J27" s="10" t="n"/>
      <c r="K27" s="10" t="n"/>
      <c r="L27" s="10" t="n"/>
      <c r="M27" s="11" t="n"/>
      <c r="N27" s="16">
        <f>IF($A27="","",IF(OR($D27="Closed",$D27="Superseded",$F27=""),"",IFERROR($F27-TODAY(),"")))</f>
        <v/>
      </c>
      <c r="O27" s="17">
        <f>IF($A27="","",IF($B27="","CHECK: add child record ID",IF($D27="","CHECK: select status",IF(OR($D27="Closed",$D27="Superseded"),"No immediate check based on status",IF($C27="","CHECK: add room",IF($E27="","CHECK: add effective date",IF($G27="","CHECK: add restricted person reference",IF($H27="","CHECK: add restriction summary",IF($I27="","CHECK: add document reference",IF($J27&lt;&gt;"Yes","CHECK: document not marked on file",IF($K27="","CHECK: assign reviewer",IF($L27="","CHECK: select staff review status",IF($L27="Not Reviewed","CHECK: staff review not recorded",IF($L27="Needs Follow-Up","CHECK: staff follow-up",IF(AND($L27="Reviewed",$M27=""),"CHECK: add last reviewed date",IF($F27="","CHECK: set review due date",IF($F27&lt;TODAY(),"CHECK: review overdue",IF(AND(ISNUMBER($W$4),$F27&lt;=TODAY()+$W$4),"CHECK: review due soon","No immediate check based on entries"))))))))))))))))))</f>
        <v/>
      </c>
      <c r="P27" s="13" t="n"/>
    </row>
    <row r="28" ht="26" customHeight="1">
      <c r="A28" s="10" t="n"/>
      <c r="B28" s="10" t="n"/>
      <c r="C28" s="10" t="n"/>
      <c r="D28" s="10" t="n"/>
      <c r="E28" s="11" t="n"/>
      <c r="F28" s="11" t="n"/>
      <c r="G28" s="12" t="n"/>
      <c r="H28" s="13" t="n"/>
      <c r="I28" s="10" t="n"/>
      <c r="J28" s="10" t="n"/>
      <c r="K28" s="10" t="n"/>
      <c r="L28" s="10" t="n"/>
      <c r="M28" s="11" t="n"/>
      <c r="N28" s="14">
        <f>IF($A28="","",IF(OR($D28="Closed",$D28="Superseded",$F28=""),"",IFERROR($F28-TODAY(),"")))</f>
        <v/>
      </c>
      <c r="O28" s="15">
        <f>IF($A28="","",IF($B28="","CHECK: add child record ID",IF($D28="","CHECK: select status",IF(OR($D28="Closed",$D28="Superseded"),"No immediate check based on status",IF($C28="","CHECK: add room",IF($E28="","CHECK: add effective date",IF($G28="","CHECK: add restricted person reference",IF($H28="","CHECK: add restriction summary",IF($I28="","CHECK: add document reference",IF($J28&lt;&gt;"Yes","CHECK: document not marked on file",IF($K28="","CHECK: assign reviewer",IF($L28="","CHECK: select staff review status",IF($L28="Not Reviewed","CHECK: staff review not recorded",IF($L28="Needs Follow-Up","CHECK: staff follow-up",IF(AND($L28="Reviewed",$M28=""),"CHECK: add last reviewed date",IF($F28="","CHECK: set review due date",IF($F28&lt;TODAY(),"CHECK: review overdue",IF(AND(ISNUMBER($W$4),$F28&lt;=TODAY()+$W$4),"CHECK: review due soon","No immediate check based on entries"))))))))))))))))))</f>
        <v/>
      </c>
      <c r="P28" s="13" t="n"/>
    </row>
    <row r="29" ht="26" customHeight="1">
      <c r="A29" s="10" t="n"/>
      <c r="B29" s="10" t="n"/>
      <c r="C29" s="10" t="n"/>
      <c r="D29" s="10" t="n"/>
      <c r="E29" s="11" t="n"/>
      <c r="F29" s="11" t="n"/>
      <c r="G29" s="12" t="n"/>
      <c r="H29" s="13" t="n"/>
      <c r="I29" s="10" t="n"/>
      <c r="J29" s="10" t="n"/>
      <c r="K29" s="10" t="n"/>
      <c r="L29" s="10" t="n"/>
      <c r="M29" s="11" t="n"/>
      <c r="N29" s="16">
        <f>IF($A29="","",IF(OR($D29="Closed",$D29="Superseded",$F29=""),"",IFERROR($F29-TODAY(),"")))</f>
        <v/>
      </c>
      <c r="O29" s="17">
        <f>IF($A29="","",IF($B29="","CHECK: add child record ID",IF($D29="","CHECK: select status",IF(OR($D29="Closed",$D29="Superseded"),"No immediate check based on status",IF($C29="","CHECK: add room",IF($E29="","CHECK: add effective date",IF($G29="","CHECK: add restricted person reference",IF($H29="","CHECK: add restriction summary",IF($I29="","CHECK: add document reference",IF($J29&lt;&gt;"Yes","CHECK: document not marked on file",IF($K29="","CHECK: assign reviewer",IF($L29="","CHECK: select staff review status",IF($L29="Not Reviewed","CHECK: staff review not recorded",IF($L29="Needs Follow-Up","CHECK: staff follow-up",IF(AND($L29="Reviewed",$M29=""),"CHECK: add last reviewed date",IF($F29="","CHECK: set review due date",IF($F29&lt;TODAY(),"CHECK: review overdue",IF(AND(ISNUMBER($W$4),$F29&lt;=TODAY()+$W$4),"CHECK: review due soon","No immediate check based on entries"))))))))))))))))))</f>
        <v/>
      </c>
      <c r="P29" s="13" t="n"/>
    </row>
    <row r="30" ht="26" customHeight="1">
      <c r="A30" s="10" t="n"/>
      <c r="B30" s="10" t="n"/>
      <c r="C30" s="10" t="n"/>
      <c r="D30" s="10" t="n"/>
      <c r="E30" s="11" t="n"/>
      <c r="F30" s="11" t="n"/>
      <c r="G30" s="12" t="n"/>
      <c r="H30" s="13" t="n"/>
      <c r="I30" s="10" t="n"/>
      <c r="J30" s="10" t="n"/>
      <c r="K30" s="10" t="n"/>
      <c r="L30" s="10" t="n"/>
      <c r="M30" s="11" t="n"/>
      <c r="N30" s="14">
        <f>IF($A30="","",IF(OR($D30="Closed",$D30="Superseded",$F30=""),"",IFERROR($F30-TODAY(),"")))</f>
        <v/>
      </c>
      <c r="O30" s="15">
        <f>IF($A30="","",IF($B30="","CHECK: add child record ID",IF($D30="","CHECK: select status",IF(OR($D30="Closed",$D30="Superseded"),"No immediate check based on status",IF($C30="","CHECK: add room",IF($E30="","CHECK: add effective date",IF($G30="","CHECK: add restricted person reference",IF($H30="","CHECK: add restriction summary",IF($I30="","CHECK: add document reference",IF($J30&lt;&gt;"Yes","CHECK: document not marked on file",IF($K30="","CHECK: assign reviewer",IF($L30="","CHECK: select staff review status",IF($L30="Not Reviewed","CHECK: staff review not recorded",IF($L30="Needs Follow-Up","CHECK: staff follow-up",IF(AND($L30="Reviewed",$M30=""),"CHECK: add last reviewed date",IF($F30="","CHECK: set review due date",IF($F30&lt;TODAY(),"CHECK: review overdue",IF(AND(ISNUMBER($W$4),$F30&lt;=TODAY()+$W$4),"CHECK: review due soon","No immediate check based on entries"))))))))))))))))))</f>
        <v/>
      </c>
      <c r="P30" s="13" t="n"/>
    </row>
    <row r="31" ht="26" customHeight="1">
      <c r="A31" s="10" t="n"/>
      <c r="B31" s="10" t="n"/>
      <c r="C31" s="10" t="n"/>
      <c r="D31" s="10" t="n"/>
      <c r="E31" s="11" t="n"/>
      <c r="F31" s="11" t="n"/>
      <c r="G31" s="12" t="n"/>
      <c r="H31" s="13" t="n"/>
      <c r="I31" s="10" t="n"/>
      <c r="J31" s="10" t="n"/>
      <c r="K31" s="10" t="n"/>
      <c r="L31" s="10" t="n"/>
      <c r="M31" s="11" t="n"/>
      <c r="N31" s="16">
        <f>IF($A31="","",IF(OR($D31="Closed",$D31="Superseded",$F31=""),"",IFERROR($F31-TODAY(),"")))</f>
        <v/>
      </c>
      <c r="O31" s="17">
        <f>IF($A31="","",IF($B31="","CHECK: add child record ID",IF($D31="","CHECK: select status",IF(OR($D31="Closed",$D31="Superseded"),"No immediate check based on status",IF($C31="","CHECK: add room",IF($E31="","CHECK: add effective date",IF($G31="","CHECK: add restricted person reference",IF($H31="","CHECK: add restriction summary",IF($I31="","CHECK: add document reference",IF($J31&lt;&gt;"Yes","CHECK: document not marked on file",IF($K31="","CHECK: assign reviewer",IF($L31="","CHECK: select staff review status",IF($L31="Not Reviewed","CHECK: staff review not recorded",IF($L31="Needs Follow-Up","CHECK: staff follow-up",IF(AND($L31="Reviewed",$M31=""),"CHECK: add last reviewed date",IF($F31="","CHECK: set review due date",IF($F31&lt;TODAY(),"CHECK: review overdue",IF(AND(ISNUMBER($W$4),$F31&lt;=TODAY()+$W$4),"CHECK: review due soon","No immediate check based on entries"))))))))))))))))))</f>
        <v/>
      </c>
      <c r="P31" s="13" t="n"/>
    </row>
    <row r="32" ht="26" customHeight="1">
      <c r="A32" s="10" t="n"/>
      <c r="B32" s="10" t="n"/>
      <c r="C32" s="10" t="n"/>
      <c r="D32" s="10" t="n"/>
      <c r="E32" s="11" t="n"/>
      <c r="F32" s="11" t="n"/>
      <c r="G32" s="12" t="n"/>
      <c r="H32" s="13" t="n"/>
      <c r="I32" s="10" t="n"/>
      <c r="J32" s="10" t="n"/>
      <c r="K32" s="10" t="n"/>
      <c r="L32" s="10" t="n"/>
      <c r="M32" s="11" t="n"/>
      <c r="N32" s="14">
        <f>IF($A32="","",IF(OR($D32="Closed",$D32="Superseded",$F32=""),"",IFERROR($F32-TODAY(),"")))</f>
        <v/>
      </c>
      <c r="O32" s="15">
        <f>IF($A32="","",IF($B32="","CHECK: add child record ID",IF($D32="","CHECK: select status",IF(OR($D32="Closed",$D32="Superseded"),"No immediate check based on status",IF($C32="","CHECK: add room",IF($E32="","CHECK: add effective date",IF($G32="","CHECK: add restricted person reference",IF($H32="","CHECK: add restriction summary",IF($I32="","CHECK: add document reference",IF($J32&lt;&gt;"Yes","CHECK: document not marked on file",IF($K32="","CHECK: assign reviewer",IF($L32="","CHECK: select staff review status",IF($L32="Not Reviewed","CHECK: staff review not recorded",IF($L32="Needs Follow-Up","CHECK: staff follow-up",IF(AND($L32="Reviewed",$M32=""),"CHECK: add last reviewed date",IF($F32="","CHECK: set review due date",IF($F32&lt;TODAY(),"CHECK: review overdue",IF(AND(ISNUMBER($W$4),$F32&lt;=TODAY()+$W$4),"CHECK: review due soon","No immediate check based on entries"))))))))))))))))))</f>
        <v/>
      </c>
      <c r="P32" s="13" t="n"/>
    </row>
    <row r="33" ht="26" customHeight="1">
      <c r="A33" s="10" t="n"/>
      <c r="B33" s="10" t="n"/>
      <c r="C33" s="10" t="n"/>
      <c r="D33" s="10" t="n"/>
      <c r="E33" s="11" t="n"/>
      <c r="F33" s="11" t="n"/>
      <c r="G33" s="12" t="n"/>
      <c r="H33" s="13" t="n"/>
      <c r="I33" s="10" t="n"/>
      <c r="J33" s="10" t="n"/>
      <c r="K33" s="10" t="n"/>
      <c r="L33" s="10" t="n"/>
      <c r="M33" s="11" t="n"/>
      <c r="N33" s="16">
        <f>IF($A33="","",IF(OR($D33="Closed",$D33="Superseded",$F33=""),"",IFERROR($F33-TODAY(),"")))</f>
        <v/>
      </c>
      <c r="O33" s="17">
        <f>IF($A33="","",IF($B33="","CHECK: add child record ID",IF($D33="","CHECK: select status",IF(OR($D33="Closed",$D33="Superseded"),"No immediate check based on status",IF($C33="","CHECK: add room",IF($E33="","CHECK: add effective date",IF($G33="","CHECK: add restricted person reference",IF($H33="","CHECK: add restriction summary",IF($I33="","CHECK: add document reference",IF($J33&lt;&gt;"Yes","CHECK: document not marked on file",IF($K33="","CHECK: assign reviewer",IF($L33="","CHECK: select staff review status",IF($L33="Not Reviewed","CHECK: staff review not recorded",IF($L33="Needs Follow-Up","CHECK: staff follow-up",IF(AND($L33="Reviewed",$M33=""),"CHECK: add last reviewed date",IF($F33="","CHECK: set review due date",IF($F33&lt;TODAY(),"CHECK: review overdue",IF(AND(ISNUMBER($W$4),$F33&lt;=TODAY()+$W$4),"CHECK: review due soon","No immediate check based on entries"))))))))))))))))))</f>
        <v/>
      </c>
      <c r="P33" s="13" t="n"/>
    </row>
    <row r="34" ht="26" customHeight="1">
      <c r="A34" s="10" t="n"/>
      <c r="B34" s="10" t="n"/>
      <c r="C34" s="10" t="n"/>
      <c r="D34" s="10" t="n"/>
      <c r="E34" s="11" t="n"/>
      <c r="F34" s="11" t="n"/>
      <c r="G34" s="12" t="n"/>
      <c r="H34" s="13" t="n"/>
      <c r="I34" s="10" t="n"/>
      <c r="J34" s="10" t="n"/>
      <c r="K34" s="10" t="n"/>
      <c r="L34" s="10" t="n"/>
      <c r="M34" s="11" t="n"/>
      <c r="N34" s="14">
        <f>IF($A34="","",IF(OR($D34="Closed",$D34="Superseded",$F34=""),"",IFERROR($F34-TODAY(),"")))</f>
        <v/>
      </c>
      <c r="O34" s="15">
        <f>IF($A34="","",IF($B34="","CHECK: add child record ID",IF($D34="","CHECK: select status",IF(OR($D34="Closed",$D34="Superseded"),"No immediate check based on status",IF($C34="","CHECK: add room",IF($E34="","CHECK: add effective date",IF($G34="","CHECK: add restricted person reference",IF($H34="","CHECK: add restriction summary",IF($I34="","CHECK: add document reference",IF($J34&lt;&gt;"Yes","CHECK: document not marked on file",IF($K34="","CHECK: assign reviewer",IF($L34="","CHECK: select staff review status",IF($L34="Not Reviewed","CHECK: staff review not recorded",IF($L34="Needs Follow-Up","CHECK: staff follow-up",IF(AND($L34="Reviewed",$M34=""),"CHECK: add last reviewed date",IF($F34="","CHECK: set review due date",IF($F34&lt;TODAY(),"CHECK: review overdue",IF(AND(ISNUMBER($W$4),$F34&lt;=TODAY()+$W$4),"CHECK: review due soon","No immediate check based on entries"))))))))))))))))))</f>
        <v/>
      </c>
      <c r="P34" s="13" t="n"/>
    </row>
    <row r="35" ht="26" customHeight="1">
      <c r="A35" s="10" t="n"/>
      <c r="B35" s="10" t="n"/>
      <c r="C35" s="10" t="n"/>
      <c r="D35" s="10" t="n"/>
      <c r="E35" s="11" t="n"/>
      <c r="F35" s="11" t="n"/>
      <c r="G35" s="12" t="n"/>
      <c r="H35" s="13" t="n"/>
      <c r="I35" s="10" t="n"/>
      <c r="J35" s="10" t="n"/>
      <c r="K35" s="10" t="n"/>
      <c r="L35" s="10" t="n"/>
      <c r="M35" s="11" t="n"/>
      <c r="N35" s="16">
        <f>IF($A35="","",IF(OR($D35="Closed",$D35="Superseded",$F35=""),"",IFERROR($F35-TODAY(),"")))</f>
        <v/>
      </c>
      <c r="O35" s="17">
        <f>IF($A35="","",IF($B35="","CHECK: add child record ID",IF($D35="","CHECK: select status",IF(OR($D35="Closed",$D35="Superseded"),"No immediate check based on status",IF($C35="","CHECK: add room",IF($E35="","CHECK: add effective date",IF($G35="","CHECK: add restricted person reference",IF($H35="","CHECK: add restriction summary",IF($I35="","CHECK: add document reference",IF($J35&lt;&gt;"Yes","CHECK: document not marked on file",IF($K35="","CHECK: assign reviewer",IF($L35="","CHECK: select staff review status",IF($L35="Not Reviewed","CHECK: staff review not recorded",IF($L35="Needs Follow-Up","CHECK: staff follow-up",IF(AND($L35="Reviewed",$M35=""),"CHECK: add last reviewed date",IF($F35="","CHECK: set review due date",IF($F35&lt;TODAY(),"CHECK: review overdue",IF(AND(ISNUMBER($W$4),$F35&lt;=TODAY()+$W$4),"CHECK: review due soon","No immediate check based on entries"))))))))))))))))))</f>
        <v/>
      </c>
      <c r="P35" s="13" t="n"/>
    </row>
    <row r="36" ht="26" customHeight="1">
      <c r="A36" s="10" t="n"/>
      <c r="B36" s="10" t="n"/>
      <c r="C36" s="10" t="n"/>
      <c r="D36" s="10" t="n"/>
      <c r="E36" s="11" t="n"/>
      <c r="F36" s="11" t="n"/>
      <c r="G36" s="12" t="n"/>
      <c r="H36" s="13" t="n"/>
      <c r="I36" s="10" t="n"/>
      <c r="J36" s="10" t="n"/>
      <c r="K36" s="10" t="n"/>
      <c r="L36" s="10" t="n"/>
      <c r="M36" s="11" t="n"/>
      <c r="N36" s="14">
        <f>IF($A36="","",IF(OR($D36="Closed",$D36="Superseded",$F36=""),"",IFERROR($F36-TODAY(),"")))</f>
        <v/>
      </c>
      <c r="O36" s="15">
        <f>IF($A36="","",IF($B36="","CHECK: add child record ID",IF($D36="","CHECK: select status",IF(OR($D36="Closed",$D36="Superseded"),"No immediate check based on status",IF($C36="","CHECK: add room",IF($E36="","CHECK: add effective date",IF($G36="","CHECK: add restricted person reference",IF($H36="","CHECK: add restriction summary",IF($I36="","CHECK: add document reference",IF($J36&lt;&gt;"Yes","CHECK: document not marked on file",IF($K36="","CHECK: assign reviewer",IF($L36="","CHECK: select staff review status",IF($L36="Not Reviewed","CHECK: staff review not recorded",IF($L36="Needs Follow-Up","CHECK: staff follow-up",IF(AND($L36="Reviewed",$M36=""),"CHECK: add last reviewed date",IF($F36="","CHECK: set review due date",IF($F36&lt;TODAY(),"CHECK: review overdue",IF(AND(ISNUMBER($W$4),$F36&lt;=TODAY()+$W$4),"CHECK: review due soon","No immediate check based on entries"))))))))))))))))))</f>
        <v/>
      </c>
      <c r="P36" s="13" t="n"/>
    </row>
    <row r="37" ht="26" customHeight="1">
      <c r="A37" s="10" t="n"/>
      <c r="B37" s="10" t="n"/>
      <c r="C37" s="10" t="n"/>
      <c r="D37" s="10" t="n"/>
      <c r="E37" s="11" t="n"/>
      <c r="F37" s="11" t="n"/>
      <c r="G37" s="12" t="n"/>
      <c r="H37" s="13" t="n"/>
      <c r="I37" s="10" t="n"/>
      <c r="J37" s="10" t="n"/>
      <c r="K37" s="10" t="n"/>
      <c r="L37" s="10" t="n"/>
      <c r="M37" s="11" t="n"/>
      <c r="N37" s="16">
        <f>IF($A37="","",IF(OR($D37="Closed",$D37="Superseded",$F37=""),"",IFERROR($F37-TODAY(),"")))</f>
        <v/>
      </c>
      <c r="O37" s="17">
        <f>IF($A37="","",IF($B37="","CHECK: add child record ID",IF($D37="","CHECK: select status",IF(OR($D37="Closed",$D37="Superseded"),"No immediate check based on status",IF($C37="","CHECK: add room",IF($E37="","CHECK: add effective date",IF($G37="","CHECK: add restricted person reference",IF($H37="","CHECK: add restriction summary",IF($I37="","CHECK: add document reference",IF($J37&lt;&gt;"Yes","CHECK: document not marked on file",IF($K37="","CHECK: assign reviewer",IF($L37="","CHECK: select staff review status",IF($L37="Not Reviewed","CHECK: staff review not recorded",IF($L37="Needs Follow-Up","CHECK: staff follow-up",IF(AND($L37="Reviewed",$M37=""),"CHECK: add last reviewed date",IF($F37="","CHECK: set review due date",IF($F37&lt;TODAY(),"CHECK: review overdue",IF(AND(ISNUMBER($W$4),$F37&lt;=TODAY()+$W$4),"CHECK: review due soon","No immediate check based on entries"))))))))))))))))))</f>
        <v/>
      </c>
      <c r="P37" s="13" t="n"/>
    </row>
    <row r="38" ht="26" customHeight="1">
      <c r="A38" s="10" t="n"/>
      <c r="B38" s="10" t="n"/>
      <c r="C38" s="10" t="n"/>
      <c r="D38" s="10" t="n"/>
      <c r="E38" s="11" t="n"/>
      <c r="F38" s="11" t="n"/>
      <c r="G38" s="12" t="n"/>
      <c r="H38" s="13" t="n"/>
      <c r="I38" s="10" t="n"/>
      <c r="J38" s="10" t="n"/>
      <c r="K38" s="10" t="n"/>
      <c r="L38" s="10" t="n"/>
      <c r="M38" s="11" t="n"/>
      <c r="N38" s="14">
        <f>IF($A38="","",IF(OR($D38="Closed",$D38="Superseded",$F38=""),"",IFERROR($F38-TODAY(),"")))</f>
        <v/>
      </c>
      <c r="O38" s="15">
        <f>IF($A38="","",IF($B38="","CHECK: add child record ID",IF($D38="","CHECK: select status",IF(OR($D38="Closed",$D38="Superseded"),"No immediate check based on status",IF($C38="","CHECK: add room",IF($E38="","CHECK: add effective date",IF($G38="","CHECK: add restricted person reference",IF($H38="","CHECK: add restriction summary",IF($I38="","CHECK: add document reference",IF($J38&lt;&gt;"Yes","CHECK: document not marked on file",IF($K38="","CHECK: assign reviewer",IF($L38="","CHECK: select staff review status",IF($L38="Not Reviewed","CHECK: staff review not recorded",IF($L38="Needs Follow-Up","CHECK: staff follow-up",IF(AND($L38="Reviewed",$M38=""),"CHECK: add last reviewed date",IF($F38="","CHECK: set review due date",IF($F38&lt;TODAY(),"CHECK: review overdue",IF(AND(ISNUMBER($W$4),$F38&lt;=TODAY()+$W$4),"CHECK: review due soon","No immediate check based on entries"))))))))))))))))))</f>
        <v/>
      </c>
      <c r="P38" s="13" t="n"/>
    </row>
    <row r="39" ht="26" customHeight="1">
      <c r="A39" s="10" t="n"/>
      <c r="B39" s="10" t="n"/>
      <c r="C39" s="10" t="n"/>
      <c r="D39" s="10" t="n"/>
      <c r="E39" s="11" t="n"/>
      <c r="F39" s="11" t="n"/>
      <c r="G39" s="12" t="n"/>
      <c r="H39" s="13" t="n"/>
      <c r="I39" s="10" t="n"/>
      <c r="J39" s="10" t="n"/>
      <c r="K39" s="10" t="n"/>
      <c r="L39" s="10" t="n"/>
      <c r="M39" s="11" t="n"/>
      <c r="N39" s="16">
        <f>IF($A39="","",IF(OR($D39="Closed",$D39="Superseded",$F39=""),"",IFERROR($F39-TODAY(),"")))</f>
        <v/>
      </c>
      <c r="O39" s="17">
        <f>IF($A39="","",IF($B39="","CHECK: add child record ID",IF($D39="","CHECK: select status",IF(OR($D39="Closed",$D39="Superseded"),"No immediate check based on status",IF($C39="","CHECK: add room",IF($E39="","CHECK: add effective date",IF($G39="","CHECK: add restricted person reference",IF($H39="","CHECK: add restriction summary",IF($I39="","CHECK: add document reference",IF($J39&lt;&gt;"Yes","CHECK: document not marked on file",IF($K39="","CHECK: assign reviewer",IF($L39="","CHECK: select staff review status",IF($L39="Not Reviewed","CHECK: staff review not recorded",IF($L39="Needs Follow-Up","CHECK: staff follow-up",IF(AND($L39="Reviewed",$M39=""),"CHECK: add last reviewed date",IF($F39="","CHECK: set review due date",IF($F39&lt;TODAY(),"CHECK: review overdue",IF(AND(ISNUMBER($W$4),$F39&lt;=TODAY()+$W$4),"CHECK: review due soon","No immediate check based on entries"))))))))))))))))))</f>
        <v/>
      </c>
      <c r="P39" s="13" t="n"/>
    </row>
    <row r="40" ht="26" customHeight="1">
      <c r="A40" s="10" t="n"/>
      <c r="B40" s="10" t="n"/>
      <c r="C40" s="10" t="n"/>
      <c r="D40" s="10" t="n"/>
      <c r="E40" s="11" t="n"/>
      <c r="F40" s="11" t="n"/>
      <c r="G40" s="12" t="n"/>
      <c r="H40" s="13" t="n"/>
      <c r="I40" s="10" t="n"/>
      <c r="J40" s="10" t="n"/>
      <c r="K40" s="10" t="n"/>
      <c r="L40" s="10" t="n"/>
      <c r="M40" s="11" t="n"/>
      <c r="N40" s="14">
        <f>IF($A40="","",IF(OR($D40="Closed",$D40="Superseded",$F40=""),"",IFERROR($F40-TODAY(),"")))</f>
        <v/>
      </c>
      <c r="O40" s="15">
        <f>IF($A40="","",IF($B40="","CHECK: add child record ID",IF($D40="","CHECK: select status",IF(OR($D40="Closed",$D40="Superseded"),"No immediate check based on status",IF($C40="","CHECK: add room",IF($E40="","CHECK: add effective date",IF($G40="","CHECK: add restricted person reference",IF($H40="","CHECK: add restriction summary",IF($I40="","CHECK: add document reference",IF($J40&lt;&gt;"Yes","CHECK: document not marked on file",IF($K40="","CHECK: assign reviewer",IF($L40="","CHECK: select staff review status",IF($L40="Not Reviewed","CHECK: staff review not recorded",IF($L40="Needs Follow-Up","CHECK: staff follow-up",IF(AND($L40="Reviewed",$M40=""),"CHECK: add last reviewed date",IF($F40="","CHECK: set review due date",IF($F40&lt;TODAY(),"CHECK: review overdue",IF(AND(ISNUMBER($W$4),$F40&lt;=TODAY()+$W$4),"CHECK: review due soon","No immediate check based on entries"))))))))))))))))))</f>
        <v/>
      </c>
      <c r="P40" s="13" t="n"/>
    </row>
    <row r="41" ht="26" customHeight="1">
      <c r="A41" s="10" t="n"/>
      <c r="B41" s="10" t="n"/>
      <c r="C41" s="10" t="n"/>
      <c r="D41" s="10" t="n"/>
      <c r="E41" s="11" t="n"/>
      <c r="F41" s="11" t="n"/>
      <c r="G41" s="12" t="n"/>
      <c r="H41" s="13" t="n"/>
      <c r="I41" s="10" t="n"/>
      <c r="J41" s="10" t="n"/>
      <c r="K41" s="10" t="n"/>
      <c r="L41" s="10" t="n"/>
      <c r="M41" s="11" t="n"/>
      <c r="N41" s="16">
        <f>IF($A41="","",IF(OR($D41="Closed",$D41="Superseded",$F41=""),"",IFERROR($F41-TODAY(),"")))</f>
        <v/>
      </c>
      <c r="O41" s="17">
        <f>IF($A41="","",IF($B41="","CHECK: add child record ID",IF($D41="","CHECK: select status",IF(OR($D41="Closed",$D41="Superseded"),"No immediate check based on status",IF($C41="","CHECK: add room",IF($E41="","CHECK: add effective date",IF($G41="","CHECK: add restricted person reference",IF($H41="","CHECK: add restriction summary",IF($I41="","CHECK: add document reference",IF($J41&lt;&gt;"Yes","CHECK: document not marked on file",IF($K41="","CHECK: assign reviewer",IF($L41="","CHECK: select staff review status",IF($L41="Not Reviewed","CHECK: staff review not recorded",IF($L41="Needs Follow-Up","CHECK: staff follow-up",IF(AND($L41="Reviewed",$M41=""),"CHECK: add last reviewed date",IF($F41="","CHECK: set review due date",IF($F41&lt;TODAY(),"CHECK: review overdue",IF(AND(ISNUMBER($W$4),$F41&lt;=TODAY()+$W$4),"CHECK: review due soon","No immediate check based on entries"))))))))))))))))))</f>
        <v/>
      </c>
      <c r="P41" s="13" t="n"/>
    </row>
    <row r="42" ht="26" customHeight="1">
      <c r="A42" s="10" t="n"/>
      <c r="B42" s="10" t="n"/>
      <c r="C42" s="10" t="n"/>
      <c r="D42" s="10" t="n"/>
      <c r="E42" s="11" t="n"/>
      <c r="F42" s="11" t="n"/>
      <c r="G42" s="12" t="n"/>
      <c r="H42" s="13" t="n"/>
      <c r="I42" s="10" t="n"/>
      <c r="J42" s="10" t="n"/>
      <c r="K42" s="10" t="n"/>
      <c r="L42" s="10" t="n"/>
      <c r="M42" s="11" t="n"/>
      <c r="N42" s="14">
        <f>IF($A42="","",IF(OR($D42="Closed",$D42="Superseded",$F42=""),"",IFERROR($F42-TODAY(),"")))</f>
        <v/>
      </c>
      <c r="O42" s="15">
        <f>IF($A42="","",IF($B42="","CHECK: add child record ID",IF($D42="","CHECK: select status",IF(OR($D42="Closed",$D42="Superseded"),"No immediate check based on status",IF($C42="","CHECK: add room",IF($E42="","CHECK: add effective date",IF($G42="","CHECK: add restricted person reference",IF($H42="","CHECK: add restriction summary",IF($I42="","CHECK: add document reference",IF($J42&lt;&gt;"Yes","CHECK: document not marked on file",IF($K42="","CHECK: assign reviewer",IF($L42="","CHECK: select staff review status",IF($L42="Not Reviewed","CHECK: staff review not recorded",IF($L42="Needs Follow-Up","CHECK: staff follow-up",IF(AND($L42="Reviewed",$M42=""),"CHECK: add last reviewed date",IF($F42="","CHECK: set review due date",IF($F42&lt;TODAY(),"CHECK: review overdue",IF(AND(ISNUMBER($W$4),$F42&lt;=TODAY()+$W$4),"CHECK: review due soon","No immediate check based on entries"))))))))))))))))))</f>
        <v/>
      </c>
      <c r="P42" s="13" t="n"/>
    </row>
    <row r="43" ht="26" customHeight="1">
      <c r="A43" s="10" t="n"/>
      <c r="B43" s="10" t="n"/>
      <c r="C43" s="10" t="n"/>
      <c r="D43" s="10" t="n"/>
      <c r="E43" s="11" t="n"/>
      <c r="F43" s="11" t="n"/>
      <c r="G43" s="12" t="n"/>
      <c r="H43" s="13" t="n"/>
      <c r="I43" s="10" t="n"/>
      <c r="J43" s="10" t="n"/>
      <c r="K43" s="10" t="n"/>
      <c r="L43" s="10" t="n"/>
      <c r="M43" s="11" t="n"/>
      <c r="N43" s="16">
        <f>IF($A43="","",IF(OR($D43="Closed",$D43="Superseded",$F43=""),"",IFERROR($F43-TODAY(),"")))</f>
        <v/>
      </c>
      <c r="O43" s="17">
        <f>IF($A43="","",IF($B43="","CHECK: add child record ID",IF($D43="","CHECK: select status",IF(OR($D43="Closed",$D43="Superseded"),"No immediate check based on status",IF($C43="","CHECK: add room",IF($E43="","CHECK: add effective date",IF($G43="","CHECK: add restricted person reference",IF($H43="","CHECK: add restriction summary",IF($I43="","CHECK: add document reference",IF($J43&lt;&gt;"Yes","CHECK: document not marked on file",IF($K43="","CHECK: assign reviewer",IF($L43="","CHECK: select staff review status",IF($L43="Not Reviewed","CHECK: staff review not recorded",IF($L43="Needs Follow-Up","CHECK: staff follow-up",IF(AND($L43="Reviewed",$M43=""),"CHECK: add last reviewed date",IF($F43="","CHECK: set review due date",IF($F43&lt;TODAY(),"CHECK: review overdue",IF(AND(ISNUMBER($W$4),$F43&lt;=TODAY()+$W$4),"CHECK: review due soon","No immediate check based on entries"))))))))))))))))))</f>
        <v/>
      </c>
      <c r="P43" s="13" t="n"/>
    </row>
    <row r="44" ht="26" customHeight="1">
      <c r="A44" s="10" t="n"/>
      <c r="B44" s="10" t="n"/>
      <c r="C44" s="10" t="n"/>
      <c r="D44" s="10" t="n"/>
      <c r="E44" s="11" t="n"/>
      <c r="F44" s="11" t="n"/>
      <c r="G44" s="12" t="n"/>
      <c r="H44" s="13" t="n"/>
      <c r="I44" s="10" t="n"/>
      <c r="J44" s="10" t="n"/>
      <c r="K44" s="10" t="n"/>
      <c r="L44" s="10" t="n"/>
      <c r="M44" s="11" t="n"/>
      <c r="N44" s="14">
        <f>IF($A44="","",IF(OR($D44="Closed",$D44="Superseded",$F44=""),"",IFERROR($F44-TODAY(),"")))</f>
        <v/>
      </c>
      <c r="O44" s="15">
        <f>IF($A44="","",IF($B44="","CHECK: add child record ID",IF($D44="","CHECK: select status",IF(OR($D44="Closed",$D44="Superseded"),"No immediate check based on status",IF($C44="","CHECK: add room",IF($E44="","CHECK: add effective date",IF($G44="","CHECK: add restricted person reference",IF($H44="","CHECK: add restriction summary",IF($I44="","CHECK: add document reference",IF($J44&lt;&gt;"Yes","CHECK: document not marked on file",IF($K44="","CHECK: assign reviewer",IF($L44="","CHECK: select staff review status",IF($L44="Not Reviewed","CHECK: staff review not recorded",IF($L44="Needs Follow-Up","CHECK: staff follow-up",IF(AND($L44="Reviewed",$M44=""),"CHECK: add last reviewed date",IF($F44="","CHECK: set review due date",IF($F44&lt;TODAY(),"CHECK: review overdue",IF(AND(ISNUMBER($W$4),$F44&lt;=TODAY()+$W$4),"CHECK: review due soon","No immediate check based on entries"))))))))))))))))))</f>
        <v/>
      </c>
      <c r="P44" s="13" t="n"/>
    </row>
    <row r="45" ht="26" customHeight="1">
      <c r="A45" s="10" t="n"/>
      <c r="B45" s="10" t="n"/>
      <c r="C45" s="10" t="n"/>
      <c r="D45" s="10" t="n"/>
      <c r="E45" s="11" t="n"/>
      <c r="F45" s="11" t="n"/>
      <c r="G45" s="12" t="n"/>
      <c r="H45" s="13" t="n"/>
      <c r="I45" s="10" t="n"/>
      <c r="J45" s="10" t="n"/>
      <c r="K45" s="10" t="n"/>
      <c r="L45" s="10" t="n"/>
      <c r="M45" s="11" t="n"/>
      <c r="N45" s="16">
        <f>IF($A45="","",IF(OR($D45="Closed",$D45="Superseded",$F45=""),"",IFERROR($F45-TODAY(),"")))</f>
        <v/>
      </c>
      <c r="O45" s="17">
        <f>IF($A45="","",IF($B45="","CHECK: add child record ID",IF($D45="","CHECK: select status",IF(OR($D45="Closed",$D45="Superseded"),"No immediate check based on status",IF($C45="","CHECK: add room",IF($E45="","CHECK: add effective date",IF($G45="","CHECK: add restricted person reference",IF($H45="","CHECK: add restriction summary",IF($I45="","CHECK: add document reference",IF($J45&lt;&gt;"Yes","CHECK: document not marked on file",IF($K45="","CHECK: assign reviewer",IF($L45="","CHECK: select staff review status",IF($L45="Not Reviewed","CHECK: staff review not recorded",IF($L45="Needs Follow-Up","CHECK: staff follow-up",IF(AND($L45="Reviewed",$M45=""),"CHECK: add last reviewed date",IF($F45="","CHECK: set review due date",IF($F45&lt;TODAY(),"CHECK: review overdue",IF(AND(ISNUMBER($W$4),$F45&lt;=TODAY()+$W$4),"CHECK: review due soon","No immediate check based on entries"))))))))))))))))))</f>
        <v/>
      </c>
      <c r="P45" s="13" t="n"/>
    </row>
    <row r="46" ht="26" customHeight="1">
      <c r="A46" s="10" t="n"/>
      <c r="B46" s="10" t="n"/>
      <c r="C46" s="10" t="n"/>
      <c r="D46" s="10" t="n"/>
      <c r="E46" s="11" t="n"/>
      <c r="F46" s="11" t="n"/>
      <c r="G46" s="12" t="n"/>
      <c r="H46" s="13" t="n"/>
      <c r="I46" s="10" t="n"/>
      <c r="J46" s="10" t="n"/>
      <c r="K46" s="10" t="n"/>
      <c r="L46" s="10" t="n"/>
      <c r="M46" s="11" t="n"/>
      <c r="N46" s="14">
        <f>IF($A46="","",IF(OR($D46="Closed",$D46="Superseded",$F46=""),"",IFERROR($F46-TODAY(),"")))</f>
        <v/>
      </c>
      <c r="O46" s="15">
        <f>IF($A46="","",IF($B46="","CHECK: add child record ID",IF($D46="","CHECK: select status",IF(OR($D46="Closed",$D46="Superseded"),"No immediate check based on status",IF($C46="","CHECK: add room",IF($E46="","CHECK: add effective date",IF($G46="","CHECK: add restricted person reference",IF($H46="","CHECK: add restriction summary",IF($I46="","CHECK: add document reference",IF($J46&lt;&gt;"Yes","CHECK: document not marked on file",IF($K46="","CHECK: assign reviewer",IF($L46="","CHECK: select staff review status",IF($L46="Not Reviewed","CHECK: staff review not recorded",IF($L46="Needs Follow-Up","CHECK: staff follow-up",IF(AND($L46="Reviewed",$M46=""),"CHECK: add last reviewed date",IF($F46="","CHECK: set review due date",IF($F46&lt;TODAY(),"CHECK: review overdue",IF(AND(ISNUMBER($W$4),$F46&lt;=TODAY()+$W$4),"CHECK: review due soon","No immediate check based on entries"))))))))))))))))))</f>
        <v/>
      </c>
      <c r="P46" s="13" t="n"/>
    </row>
    <row r="47" ht="26" customHeight="1">
      <c r="A47" s="10" t="n"/>
      <c r="B47" s="10" t="n"/>
      <c r="C47" s="10" t="n"/>
      <c r="D47" s="10" t="n"/>
      <c r="E47" s="11" t="n"/>
      <c r="F47" s="11" t="n"/>
      <c r="G47" s="12" t="n"/>
      <c r="H47" s="13" t="n"/>
      <c r="I47" s="10" t="n"/>
      <c r="J47" s="10" t="n"/>
      <c r="K47" s="10" t="n"/>
      <c r="L47" s="10" t="n"/>
      <c r="M47" s="11" t="n"/>
      <c r="N47" s="16">
        <f>IF($A47="","",IF(OR($D47="Closed",$D47="Superseded",$F47=""),"",IFERROR($F47-TODAY(),"")))</f>
        <v/>
      </c>
      <c r="O47" s="17">
        <f>IF($A47="","",IF($B47="","CHECK: add child record ID",IF($D47="","CHECK: select status",IF(OR($D47="Closed",$D47="Superseded"),"No immediate check based on status",IF($C47="","CHECK: add room",IF($E47="","CHECK: add effective date",IF($G47="","CHECK: add restricted person reference",IF($H47="","CHECK: add restriction summary",IF($I47="","CHECK: add document reference",IF($J47&lt;&gt;"Yes","CHECK: document not marked on file",IF($K47="","CHECK: assign reviewer",IF($L47="","CHECK: select staff review status",IF($L47="Not Reviewed","CHECK: staff review not recorded",IF($L47="Needs Follow-Up","CHECK: staff follow-up",IF(AND($L47="Reviewed",$M47=""),"CHECK: add last reviewed date",IF($F47="","CHECK: set review due date",IF($F47&lt;TODAY(),"CHECK: review overdue",IF(AND(ISNUMBER($W$4),$F47&lt;=TODAY()+$W$4),"CHECK: review due soon","No immediate check based on entries"))))))))))))))))))</f>
        <v/>
      </c>
      <c r="P47" s="13" t="n"/>
    </row>
    <row r="48" ht="26" customHeight="1">
      <c r="A48" s="10" t="n"/>
      <c r="B48" s="10" t="n"/>
      <c r="C48" s="10" t="n"/>
      <c r="D48" s="10" t="n"/>
      <c r="E48" s="11" t="n"/>
      <c r="F48" s="11" t="n"/>
      <c r="G48" s="12" t="n"/>
      <c r="H48" s="13" t="n"/>
      <c r="I48" s="10" t="n"/>
      <c r="J48" s="10" t="n"/>
      <c r="K48" s="10" t="n"/>
      <c r="L48" s="10" t="n"/>
      <c r="M48" s="11" t="n"/>
      <c r="N48" s="14">
        <f>IF($A48="","",IF(OR($D48="Closed",$D48="Superseded",$F48=""),"",IFERROR($F48-TODAY(),"")))</f>
        <v/>
      </c>
      <c r="O48" s="15">
        <f>IF($A48="","",IF($B48="","CHECK: add child record ID",IF($D48="","CHECK: select status",IF(OR($D48="Closed",$D48="Superseded"),"No immediate check based on status",IF($C48="","CHECK: add room",IF($E48="","CHECK: add effective date",IF($G48="","CHECK: add restricted person reference",IF($H48="","CHECK: add restriction summary",IF($I48="","CHECK: add document reference",IF($J48&lt;&gt;"Yes","CHECK: document not marked on file",IF($K48="","CHECK: assign reviewer",IF($L48="","CHECK: select staff review status",IF($L48="Not Reviewed","CHECK: staff review not recorded",IF($L48="Needs Follow-Up","CHECK: staff follow-up",IF(AND($L48="Reviewed",$M48=""),"CHECK: add last reviewed date",IF($F48="","CHECK: set review due date",IF($F48&lt;TODAY(),"CHECK: review overdue",IF(AND(ISNUMBER($W$4),$F48&lt;=TODAY()+$W$4),"CHECK: review due soon","No immediate check based on entries"))))))))))))))))))</f>
        <v/>
      </c>
      <c r="P48" s="13" t="n"/>
    </row>
    <row r="49" ht="26" customHeight="1">
      <c r="A49" s="10" t="n"/>
      <c r="B49" s="10" t="n"/>
      <c r="C49" s="10" t="n"/>
      <c r="D49" s="10" t="n"/>
      <c r="E49" s="11" t="n"/>
      <c r="F49" s="11" t="n"/>
      <c r="G49" s="12" t="n"/>
      <c r="H49" s="13" t="n"/>
      <c r="I49" s="10" t="n"/>
      <c r="J49" s="10" t="n"/>
      <c r="K49" s="10" t="n"/>
      <c r="L49" s="10" t="n"/>
      <c r="M49" s="11" t="n"/>
      <c r="N49" s="16">
        <f>IF($A49="","",IF(OR($D49="Closed",$D49="Superseded",$F49=""),"",IFERROR($F49-TODAY(),"")))</f>
        <v/>
      </c>
      <c r="O49" s="17">
        <f>IF($A49="","",IF($B49="","CHECK: add child record ID",IF($D49="","CHECK: select status",IF(OR($D49="Closed",$D49="Superseded"),"No immediate check based on status",IF($C49="","CHECK: add room",IF($E49="","CHECK: add effective date",IF($G49="","CHECK: add restricted person reference",IF($H49="","CHECK: add restriction summary",IF($I49="","CHECK: add document reference",IF($J49&lt;&gt;"Yes","CHECK: document not marked on file",IF($K49="","CHECK: assign reviewer",IF($L49="","CHECK: select staff review status",IF($L49="Not Reviewed","CHECK: staff review not recorded",IF($L49="Needs Follow-Up","CHECK: staff follow-up",IF(AND($L49="Reviewed",$M49=""),"CHECK: add last reviewed date",IF($F49="","CHECK: set review due date",IF($F49&lt;TODAY(),"CHECK: review overdue",IF(AND(ISNUMBER($W$4),$F49&lt;=TODAY()+$W$4),"CHECK: review due soon","No immediate check based on entries"))))))))))))))))))</f>
        <v/>
      </c>
      <c r="P49" s="13" t="n"/>
    </row>
    <row r="50" ht="26" customHeight="1">
      <c r="A50" s="10" t="n"/>
      <c r="B50" s="10" t="n"/>
      <c r="C50" s="10" t="n"/>
      <c r="D50" s="10" t="n"/>
      <c r="E50" s="11" t="n"/>
      <c r="F50" s="11" t="n"/>
      <c r="G50" s="12" t="n"/>
      <c r="H50" s="13" t="n"/>
      <c r="I50" s="10" t="n"/>
      <c r="J50" s="10" t="n"/>
      <c r="K50" s="10" t="n"/>
      <c r="L50" s="10" t="n"/>
      <c r="M50" s="11" t="n"/>
      <c r="N50" s="14">
        <f>IF($A50="","",IF(OR($D50="Closed",$D50="Superseded",$F50=""),"",IFERROR($F50-TODAY(),"")))</f>
        <v/>
      </c>
      <c r="O50" s="15">
        <f>IF($A50="","",IF($B50="","CHECK: add child record ID",IF($D50="","CHECK: select status",IF(OR($D50="Closed",$D50="Superseded"),"No immediate check based on status",IF($C50="","CHECK: add room",IF($E50="","CHECK: add effective date",IF($G50="","CHECK: add restricted person reference",IF($H50="","CHECK: add restriction summary",IF($I50="","CHECK: add document reference",IF($J50&lt;&gt;"Yes","CHECK: document not marked on file",IF($K50="","CHECK: assign reviewer",IF($L50="","CHECK: select staff review status",IF($L50="Not Reviewed","CHECK: staff review not recorded",IF($L50="Needs Follow-Up","CHECK: staff follow-up",IF(AND($L50="Reviewed",$M50=""),"CHECK: add last reviewed date",IF($F50="","CHECK: set review due date",IF($F50&lt;TODAY(),"CHECK: review overdue",IF(AND(ISNUMBER($W$4),$F50&lt;=TODAY()+$W$4),"CHECK: review due soon","No immediate check based on entries"))))))))))))))))))</f>
        <v/>
      </c>
      <c r="P50" s="13" t="n"/>
    </row>
    <row r="51" ht="26" customHeight="1">
      <c r="A51" s="10" t="n"/>
      <c r="B51" s="10" t="n"/>
      <c r="C51" s="10" t="n"/>
      <c r="D51" s="10" t="n"/>
      <c r="E51" s="11" t="n"/>
      <c r="F51" s="11" t="n"/>
      <c r="G51" s="12" t="n"/>
      <c r="H51" s="13" t="n"/>
      <c r="I51" s="10" t="n"/>
      <c r="J51" s="10" t="n"/>
      <c r="K51" s="10" t="n"/>
      <c r="L51" s="10" t="n"/>
      <c r="M51" s="11" t="n"/>
      <c r="N51" s="16">
        <f>IF($A51="","",IF(OR($D51="Closed",$D51="Superseded",$F51=""),"",IFERROR($F51-TODAY(),"")))</f>
        <v/>
      </c>
      <c r="O51" s="17">
        <f>IF($A51="","",IF($B51="","CHECK: add child record ID",IF($D51="","CHECK: select status",IF(OR($D51="Closed",$D51="Superseded"),"No immediate check based on status",IF($C51="","CHECK: add room",IF($E51="","CHECK: add effective date",IF($G51="","CHECK: add restricted person reference",IF($H51="","CHECK: add restriction summary",IF($I51="","CHECK: add document reference",IF($J51&lt;&gt;"Yes","CHECK: document not marked on file",IF($K51="","CHECK: assign reviewer",IF($L51="","CHECK: select staff review status",IF($L51="Not Reviewed","CHECK: staff review not recorded",IF($L51="Needs Follow-Up","CHECK: staff follow-up",IF(AND($L51="Reviewed",$M51=""),"CHECK: add last reviewed date",IF($F51="","CHECK: set review due date",IF($F51&lt;TODAY(),"CHECK: review overdue",IF(AND(ISNUMBER($W$4),$F51&lt;=TODAY()+$W$4),"CHECK: review due soon","No immediate check based on entries"))))))))))))))))))</f>
        <v/>
      </c>
      <c r="P51" s="13" t="n"/>
    </row>
    <row r="52" ht="26" customHeight="1">
      <c r="A52" s="10" t="n"/>
      <c r="B52" s="10" t="n"/>
      <c r="C52" s="10" t="n"/>
      <c r="D52" s="10" t="n"/>
      <c r="E52" s="11" t="n"/>
      <c r="F52" s="11" t="n"/>
      <c r="G52" s="12" t="n"/>
      <c r="H52" s="13" t="n"/>
      <c r="I52" s="10" t="n"/>
      <c r="J52" s="10" t="n"/>
      <c r="K52" s="10" t="n"/>
      <c r="L52" s="10" t="n"/>
      <c r="M52" s="11" t="n"/>
      <c r="N52" s="14">
        <f>IF($A52="","",IF(OR($D52="Closed",$D52="Superseded",$F52=""),"",IFERROR($F52-TODAY(),"")))</f>
        <v/>
      </c>
      <c r="O52" s="15">
        <f>IF($A52="","",IF($B52="","CHECK: add child record ID",IF($D52="","CHECK: select status",IF(OR($D52="Closed",$D52="Superseded"),"No immediate check based on status",IF($C52="","CHECK: add room",IF($E52="","CHECK: add effective date",IF($G52="","CHECK: add restricted person reference",IF($H52="","CHECK: add restriction summary",IF($I52="","CHECK: add document reference",IF($J52&lt;&gt;"Yes","CHECK: document not marked on file",IF($K52="","CHECK: assign reviewer",IF($L52="","CHECK: select staff review status",IF($L52="Not Reviewed","CHECK: staff review not recorded",IF($L52="Needs Follow-Up","CHECK: staff follow-up",IF(AND($L52="Reviewed",$M52=""),"CHECK: add last reviewed date",IF($F52="","CHECK: set review due date",IF($F52&lt;TODAY(),"CHECK: review overdue",IF(AND(ISNUMBER($W$4),$F52&lt;=TODAY()+$W$4),"CHECK: review due soon","No immediate check based on entries"))))))))))))))))))</f>
        <v/>
      </c>
      <c r="P52" s="13" t="n"/>
    </row>
    <row r="53" ht="26" customHeight="1">
      <c r="A53" s="10" t="n"/>
      <c r="B53" s="10" t="n"/>
      <c r="C53" s="10" t="n"/>
      <c r="D53" s="10" t="n"/>
      <c r="E53" s="11" t="n"/>
      <c r="F53" s="11" t="n"/>
      <c r="G53" s="12" t="n"/>
      <c r="H53" s="13" t="n"/>
      <c r="I53" s="10" t="n"/>
      <c r="J53" s="10" t="n"/>
      <c r="K53" s="10" t="n"/>
      <c r="L53" s="10" t="n"/>
      <c r="M53" s="11" t="n"/>
      <c r="N53" s="16">
        <f>IF($A53="","",IF(OR($D53="Closed",$D53="Superseded",$F53=""),"",IFERROR($F53-TODAY(),"")))</f>
        <v/>
      </c>
      <c r="O53" s="17">
        <f>IF($A53="","",IF($B53="","CHECK: add child record ID",IF($D53="","CHECK: select status",IF(OR($D53="Closed",$D53="Superseded"),"No immediate check based on status",IF($C53="","CHECK: add room",IF($E53="","CHECK: add effective date",IF($G53="","CHECK: add restricted person reference",IF($H53="","CHECK: add restriction summary",IF($I53="","CHECK: add document reference",IF($J53&lt;&gt;"Yes","CHECK: document not marked on file",IF($K53="","CHECK: assign reviewer",IF($L53="","CHECK: select staff review status",IF($L53="Not Reviewed","CHECK: staff review not recorded",IF($L53="Needs Follow-Up","CHECK: staff follow-up",IF(AND($L53="Reviewed",$M53=""),"CHECK: add last reviewed date",IF($F53="","CHECK: set review due date",IF($F53&lt;TODAY(),"CHECK: review overdue",IF(AND(ISNUMBER($W$4),$F53&lt;=TODAY()+$W$4),"CHECK: review due soon","No immediate check based on entries"))))))))))))))))))</f>
        <v/>
      </c>
      <c r="P53" s="13" t="n"/>
    </row>
    <row r="54" ht="26" customHeight="1">
      <c r="A54" s="10" t="n"/>
      <c r="B54" s="10" t="n"/>
      <c r="C54" s="10" t="n"/>
      <c r="D54" s="10" t="n"/>
      <c r="E54" s="11" t="n"/>
      <c r="F54" s="11" t="n"/>
      <c r="G54" s="12" t="n"/>
      <c r="H54" s="13" t="n"/>
      <c r="I54" s="10" t="n"/>
      <c r="J54" s="10" t="n"/>
      <c r="K54" s="10" t="n"/>
      <c r="L54" s="10" t="n"/>
      <c r="M54" s="11" t="n"/>
      <c r="N54" s="14">
        <f>IF($A54="","",IF(OR($D54="Closed",$D54="Superseded",$F54=""),"",IFERROR($F54-TODAY(),"")))</f>
        <v/>
      </c>
      <c r="O54" s="15">
        <f>IF($A54="","",IF($B54="","CHECK: add child record ID",IF($D54="","CHECK: select status",IF(OR($D54="Closed",$D54="Superseded"),"No immediate check based on status",IF($C54="","CHECK: add room",IF($E54="","CHECK: add effective date",IF($G54="","CHECK: add restricted person reference",IF($H54="","CHECK: add restriction summary",IF($I54="","CHECK: add document reference",IF($J54&lt;&gt;"Yes","CHECK: document not marked on file",IF($K54="","CHECK: assign reviewer",IF($L54="","CHECK: select staff review status",IF($L54="Not Reviewed","CHECK: staff review not recorded",IF($L54="Needs Follow-Up","CHECK: staff follow-up",IF(AND($L54="Reviewed",$M54=""),"CHECK: add last reviewed date",IF($F54="","CHECK: set review due date",IF($F54&lt;TODAY(),"CHECK: review overdue",IF(AND(ISNUMBER($W$4),$F54&lt;=TODAY()+$W$4),"CHECK: review due soon","No immediate check based on entries"))))))))))))))))))</f>
        <v/>
      </c>
      <c r="P54" s="13" t="n"/>
    </row>
    <row r="55" ht="26" customHeight="1">
      <c r="A55" s="10" t="n"/>
      <c r="B55" s="10" t="n"/>
      <c r="C55" s="10" t="n"/>
      <c r="D55" s="10" t="n"/>
      <c r="E55" s="11" t="n"/>
      <c r="F55" s="11" t="n"/>
      <c r="G55" s="12" t="n"/>
      <c r="H55" s="13" t="n"/>
      <c r="I55" s="10" t="n"/>
      <c r="J55" s="10" t="n"/>
      <c r="K55" s="10" t="n"/>
      <c r="L55" s="10" t="n"/>
      <c r="M55" s="11" t="n"/>
      <c r="N55" s="16">
        <f>IF($A55="","",IF(OR($D55="Closed",$D55="Superseded",$F55=""),"",IFERROR($F55-TODAY(),"")))</f>
        <v/>
      </c>
      <c r="O55" s="17">
        <f>IF($A55="","",IF($B55="","CHECK: add child record ID",IF($D55="","CHECK: select status",IF(OR($D55="Closed",$D55="Superseded"),"No immediate check based on status",IF($C55="","CHECK: add room",IF($E55="","CHECK: add effective date",IF($G55="","CHECK: add restricted person reference",IF($H55="","CHECK: add restriction summary",IF($I55="","CHECK: add document reference",IF($J55&lt;&gt;"Yes","CHECK: document not marked on file",IF($K55="","CHECK: assign reviewer",IF($L55="","CHECK: select staff review status",IF($L55="Not Reviewed","CHECK: staff review not recorded",IF($L55="Needs Follow-Up","CHECK: staff follow-up",IF(AND($L55="Reviewed",$M55=""),"CHECK: add last reviewed date",IF($F55="","CHECK: set review due date",IF($F55&lt;TODAY(),"CHECK: review overdue",IF(AND(ISNUMBER($W$4),$F55&lt;=TODAY()+$W$4),"CHECK: review due soon","No immediate check based on entries"))))))))))))))))))</f>
        <v/>
      </c>
      <c r="P55" s="13" t="n"/>
    </row>
    <row r="56" ht="26" customHeight="1">
      <c r="A56" s="10" t="n"/>
      <c r="B56" s="10" t="n"/>
      <c r="C56" s="10" t="n"/>
      <c r="D56" s="10" t="n"/>
      <c r="E56" s="11" t="n"/>
      <c r="F56" s="11" t="n"/>
      <c r="G56" s="12" t="n"/>
      <c r="H56" s="13" t="n"/>
      <c r="I56" s="10" t="n"/>
      <c r="J56" s="10" t="n"/>
      <c r="K56" s="10" t="n"/>
      <c r="L56" s="10" t="n"/>
      <c r="M56" s="11" t="n"/>
      <c r="N56" s="14">
        <f>IF($A56="","",IF(OR($D56="Closed",$D56="Superseded",$F56=""),"",IFERROR($F56-TODAY(),"")))</f>
        <v/>
      </c>
      <c r="O56" s="15">
        <f>IF($A56="","",IF($B56="","CHECK: add child record ID",IF($D56="","CHECK: select status",IF(OR($D56="Closed",$D56="Superseded"),"No immediate check based on status",IF($C56="","CHECK: add room",IF($E56="","CHECK: add effective date",IF($G56="","CHECK: add restricted person reference",IF($H56="","CHECK: add restriction summary",IF($I56="","CHECK: add document reference",IF($J56&lt;&gt;"Yes","CHECK: document not marked on file",IF($K56="","CHECK: assign reviewer",IF($L56="","CHECK: select staff review status",IF($L56="Not Reviewed","CHECK: staff review not recorded",IF($L56="Needs Follow-Up","CHECK: staff follow-up",IF(AND($L56="Reviewed",$M56=""),"CHECK: add last reviewed date",IF($F56="","CHECK: set review due date",IF($F56&lt;TODAY(),"CHECK: review overdue",IF(AND(ISNUMBER($W$4),$F56&lt;=TODAY()+$W$4),"CHECK: review due soon","No immediate check based on entries"))))))))))))))))))</f>
        <v/>
      </c>
      <c r="P56" s="13" t="n"/>
    </row>
    <row r="57" ht="26" customHeight="1">
      <c r="A57" s="10" t="n"/>
      <c r="B57" s="10" t="n"/>
      <c r="C57" s="10" t="n"/>
      <c r="D57" s="10" t="n"/>
      <c r="E57" s="11" t="n"/>
      <c r="F57" s="11" t="n"/>
      <c r="G57" s="12" t="n"/>
      <c r="H57" s="13" t="n"/>
      <c r="I57" s="10" t="n"/>
      <c r="J57" s="10" t="n"/>
      <c r="K57" s="10" t="n"/>
      <c r="L57" s="10" t="n"/>
      <c r="M57" s="11" t="n"/>
      <c r="N57" s="16">
        <f>IF($A57="","",IF(OR($D57="Closed",$D57="Superseded",$F57=""),"",IFERROR($F57-TODAY(),"")))</f>
        <v/>
      </c>
      <c r="O57" s="17">
        <f>IF($A57="","",IF($B57="","CHECK: add child record ID",IF($D57="","CHECK: select status",IF(OR($D57="Closed",$D57="Superseded"),"No immediate check based on status",IF($C57="","CHECK: add room",IF($E57="","CHECK: add effective date",IF($G57="","CHECK: add restricted person reference",IF($H57="","CHECK: add restriction summary",IF($I57="","CHECK: add document reference",IF($J57&lt;&gt;"Yes","CHECK: document not marked on file",IF($K57="","CHECK: assign reviewer",IF($L57="","CHECK: select staff review status",IF($L57="Not Reviewed","CHECK: staff review not recorded",IF($L57="Needs Follow-Up","CHECK: staff follow-up",IF(AND($L57="Reviewed",$M57=""),"CHECK: add last reviewed date",IF($F57="","CHECK: set review due date",IF($F57&lt;TODAY(),"CHECK: review overdue",IF(AND(ISNUMBER($W$4),$F57&lt;=TODAY()+$W$4),"CHECK: review due soon","No immediate check based on entries"))))))))))))))))))</f>
        <v/>
      </c>
      <c r="P57" s="13" t="n"/>
    </row>
    <row r="58" ht="26" customHeight="1">
      <c r="A58" s="10" t="n"/>
      <c r="B58" s="10" t="n"/>
      <c r="C58" s="10" t="n"/>
      <c r="D58" s="10" t="n"/>
      <c r="E58" s="11" t="n"/>
      <c r="F58" s="11" t="n"/>
      <c r="G58" s="12" t="n"/>
      <c r="H58" s="13" t="n"/>
      <c r="I58" s="10" t="n"/>
      <c r="J58" s="10" t="n"/>
      <c r="K58" s="10" t="n"/>
      <c r="L58" s="10" t="n"/>
      <c r="M58" s="11" t="n"/>
      <c r="N58" s="14">
        <f>IF($A58="","",IF(OR($D58="Closed",$D58="Superseded",$F58=""),"",IFERROR($F58-TODAY(),"")))</f>
        <v/>
      </c>
      <c r="O58" s="15">
        <f>IF($A58="","",IF($B58="","CHECK: add child record ID",IF($D58="","CHECK: select status",IF(OR($D58="Closed",$D58="Superseded"),"No immediate check based on status",IF($C58="","CHECK: add room",IF($E58="","CHECK: add effective date",IF($G58="","CHECK: add restricted person reference",IF($H58="","CHECK: add restriction summary",IF($I58="","CHECK: add document reference",IF($J58&lt;&gt;"Yes","CHECK: document not marked on file",IF($K58="","CHECK: assign reviewer",IF($L58="","CHECK: select staff review status",IF($L58="Not Reviewed","CHECK: staff review not recorded",IF($L58="Needs Follow-Up","CHECK: staff follow-up",IF(AND($L58="Reviewed",$M58=""),"CHECK: add last reviewed date",IF($F58="","CHECK: set review due date",IF($F58&lt;TODAY(),"CHECK: review overdue",IF(AND(ISNUMBER($W$4),$F58&lt;=TODAY()+$W$4),"CHECK: review due soon","No immediate check based on entries"))))))))))))))))))</f>
        <v/>
      </c>
      <c r="P58" s="13" t="n"/>
    </row>
    <row r="59" ht="26" customHeight="1">
      <c r="A59" s="10" t="n"/>
      <c r="B59" s="10" t="n"/>
      <c r="C59" s="10" t="n"/>
      <c r="D59" s="10" t="n"/>
      <c r="E59" s="11" t="n"/>
      <c r="F59" s="11" t="n"/>
      <c r="G59" s="12" t="n"/>
      <c r="H59" s="13" t="n"/>
      <c r="I59" s="10" t="n"/>
      <c r="J59" s="10" t="n"/>
      <c r="K59" s="10" t="n"/>
      <c r="L59" s="10" t="n"/>
      <c r="M59" s="11" t="n"/>
      <c r="N59" s="16">
        <f>IF($A59="","",IF(OR($D59="Closed",$D59="Superseded",$F59=""),"",IFERROR($F59-TODAY(),"")))</f>
        <v/>
      </c>
      <c r="O59" s="17">
        <f>IF($A59="","",IF($B59="","CHECK: add child record ID",IF($D59="","CHECK: select status",IF(OR($D59="Closed",$D59="Superseded"),"No immediate check based on status",IF($C59="","CHECK: add room",IF($E59="","CHECK: add effective date",IF($G59="","CHECK: add restricted person reference",IF($H59="","CHECK: add restriction summary",IF($I59="","CHECK: add document reference",IF($J59&lt;&gt;"Yes","CHECK: document not marked on file",IF($K59="","CHECK: assign reviewer",IF($L59="","CHECK: select staff review status",IF($L59="Not Reviewed","CHECK: staff review not recorded",IF($L59="Needs Follow-Up","CHECK: staff follow-up",IF(AND($L59="Reviewed",$M59=""),"CHECK: add last reviewed date",IF($F59="","CHECK: set review due date",IF($F59&lt;TODAY(),"CHECK: review overdue",IF(AND(ISNUMBER($W$4),$F59&lt;=TODAY()+$W$4),"CHECK: review due soon","No immediate check based on entries"))))))))))))))))))</f>
        <v/>
      </c>
      <c r="P59" s="13" t="n"/>
    </row>
    <row r="60" ht="26" customHeight="1">
      <c r="A60" s="10" t="n"/>
      <c r="B60" s="10" t="n"/>
      <c r="C60" s="10" t="n"/>
      <c r="D60" s="10" t="n"/>
      <c r="E60" s="11" t="n"/>
      <c r="F60" s="11" t="n"/>
      <c r="G60" s="12" t="n"/>
      <c r="H60" s="13" t="n"/>
      <c r="I60" s="10" t="n"/>
      <c r="J60" s="10" t="n"/>
      <c r="K60" s="10" t="n"/>
      <c r="L60" s="10" t="n"/>
      <c r="M60" s="11" t="n"/>
      <c r="N60" s="14">
        <f>IF($A60="","",IF(OR($D60="Closed",$D60="Superseded",$F60=""),"",IFERROR($F60-TODAY(),"")))</f>
        <v/>
      </c>
      <c r="O60" s="15">
        <f>IF($A60="","",IF($B60="","CHECK: add child record ID",IF($D60="","CHECK: select status",IF(OR($D60="Closed",$D60="Superseded"),"No immediate check based on status",IF($C60="","CHECK: add room",IF($E60="","CHECK: add effective date",IF($G60="","CHECK: add restricted person reference",IF($H60="","CHECK: add restriction summary",IF($I60="","CHECK: add document reference",IF($J60&lt;&gt;"Yes","CHECK: document not marked on file",IF($K60="","CHECK: assign reviewer",IF($L60="","CHECK: select staff review status",IF($L60="Not Reviewed","CHECK: staff review not recorded",IF($L60="Needs Follow-Up","CHECK: staff follow-up",IF(AND($L60="Reviewed",$M60=""),"CHECK: add last reviewed date",IF($F60="","CHECK: set review due date",IF($F60&lt;TODAY(),"CHECK: review overdue",IF(AND(ISNUMBER($W$4),$F60&lt;=TODAY()+$W$4),"CHECK: review due soon","No immediate check based on entries"))))))))))))))))))</f>
        <v/>
      </c>
      <c r="P60" s="13" t="n"/>
    </row>
    <row r="61" ht="26" customHeight="1">
      <c r="A61" s="10" t="n"/>
      <c r="B61" s="10" t="n"/>
      <c r="C61" s="10" t="n"/>
      <c r="D61" s="10" t="n"/>
      <c r="E61" s="11" t="n"/>
      <c r="F61" s="11" t="n"/>
      <c r="G61" s="12" t="n"/>
      <c r="H61" s="13" t="n"/>
      <c r="I61" s="10" t="n"/>
      <c r="J61" s="10" t="n"/>
      <c r="K61" s="10" t="n"/>
      <c r="L61" s="10" t="n"/>
      <c r="M61" s="11" t="n"/>
      <c r="N61" s="16">
        <f>IF($A61="","",IF(OR($D61="Closed",$D61="Superseded",$F61=""),"",IFERROR($F61-TODAY(),"")))</f>
        <v/>
      </c>
      <c r="O61" s="17">
        <f>IF($A61="","",IF($B61="","CHECK: add child record ID",IF($D61="","CHECK: select status",IF(OR($D61="Closed",$D61="Superseded"),"No immediate check based on status",IF($C61="","CHECK: add room",IF($E61="","CHECK: add effective date",IF($G61="","CHECK: add restricted person reference",IF($H61="","CHECK: add restriction summary",IF($I61="","CHECK: add document reference",IF($J61&lt;&gt;"Yes","CHECK: document not marked on file",IF($K61="","CHECK: assign reviewer",IF($L61="","CHECK: select staff review status",IF($L61="Not Reviewed","CHECK: staff review not recorded",IF($L61="Needs Follow-Up","CHECK: staff follow-up",IF(AND($L61="Reviewed",$M61=""),"CHECK: add last reviewed date",IF($F61="","CHECK: set review due date",IF($F61&lt;TODAY(),"CHECK: review overdue",IF(AND(ISNUMBER($W$4),$F61&lt;=TODAY()+$W$4),"CHECK: review due soon","No immediate check based on entries"))))))))))))))))))</f>
        <v/>
      </c>
      <c r="P61" s="13" t="n"/>
    </row>
    <row r="62" ht="26" customHeight="1">
      <c r="A62" s="10" t="n"/>
      <c r="B62" s="10" t="n"/>
      <c r="C62" s="10" t="n"/>
      <c r="D62" s="10" t="n"/>
      <c r="E62" s="11" t="n"/>
      <c r="F62" s="11" t="n"/>
      <c r="G62" s="12" t="n"/>
      <c r="H62" s="13" t="n"/>
      <c r="I62" s="10" t="n"/>
      <c r="J62" s="10" t="n"/>
      <c r="K62" s="10" t="n"/>
      <c r="L62" s="10" t="n"/>
      <c r="M62" s="11" t="n"/>
      <c r="N62" s="14">
        <f>IF($A62="","",IF(OR($D62="Closed",$D62="Superseded",$F62=""),"",IFERROR($F62-TODAY(),"")))</f>
        <v/>
      </c>
      <c r="O62" s="15">
        <f>IF($A62="","",IF($B62="","CHECK: add child record ID",IF($D62="","CHECK: select status",IF(OR($D62="Closed",$D62="Superseded"),"No immediate check based on status",IF($C62="","CHECK: add room",IF($E62="","CHECK: add effective date",IF($G62="","CHECK: add restricted person reference",IF($H62="","CHECK: add restriction summary",IF($I62="","CHECK: add document reference",IF($J62&lt;&gt;"Yes","CHECK: document not marked on file",IF($K62="","CHECK: assign reviewer",IF($L62="","CHECK: select staff review status",IF($L62="Not Reviewed","CHECK: staff review not recorded",IF($L62="Needs Follow-Up","CHECK: staff follow-up",IF(AND($L62="Reviewed",$M62=""),"CHECK: add last reviewed date",IF($F62="","CHECK: set review due date",IF($F62&lt;TODAY(),"CHECK: review overdue",IF(AND(ISNUMBER($W$4),$F62&lt;=TODAY()+$W$4),"CHECK: review due soon","No immediate check based on entries"))))))))))))))))))</f>
        <v/>
      </c>
      <c r="P62" s="13" t="n"/>
    </row>
    <row r="63" ht="26" customHeight="1">
      <c r="A63" s="10" t="n"/>
      <c r="B63" s="10" t="n"/>
      <c r="C63" s="10" t="n"/>
      <c r="D63" s="10" t="n"/>
      <c r="E63" s="11" t="n"/>
      <c r="F63" s="11" t="n"/>
      <c r="G63" s="12" t="n"/>
      <c r="H63" s="13" t="n"/>
      <c r="I63" s="10" t="n"/>
      <c r="J63" s="10" t="n"/>
      <c r="K63" s="10" t="n"/>
      <c r="L63" s="10" t="n"/>
      <c r="M63" s="11" t="n"/>
      <c r="N63" s="16">
        <f>IF($A63="","",IF(OR($D63="Closed",$D63="Superseded",$F63=""),"",IFERROR($F63-TODAY(),"")))</f>
        <v/>
      </c>
      <c r="O63" s="17">
        <f>IF($A63="","",IF($B63="","CHECK: add child record ID",IF($D63="","CHECK: select status",IF(OR($D63="Closed",$D63="Superseded"),"No immediate check based on status",IF($C63="","CHECK: add room",IF($E63="","CHECK: add effective date",IF($G63="","CHECK: add restricted person reference",IF($H63="","CHECK: add restriction summary",IF($I63="","CHECK: add document reference",IF($J63&lt;&gt;"Yes","CHECK: document not marked on file",IF($K63="","CHECK: assign reviewer",IF($L63="","CHECK: select staff review status",IF($L63="Not Reviewed","CHECK: staff review not recorded",IF($L63="Needs Follow-Up","CHECK: staff follow-up",IF(AND($L63="Reviewed",$M63=""),"CHECK: add last reviewed date",IF($F63="","CHECK: set review due date",IF($F63&lt;TODAY(),"CHECK: review overdue",IF(AND(ISNUMBER($W$4),$F63&lt;=TODAY()+$W$4),"CHECK: review due soon","No immediate check based on entries"))))))))))))))))))</f>
        <v/>
      </c>
      <c r="P63" s="13" t="n"/>
    </row>
    <row r="64" ht="26" customHeight="1">
      <c r="A64" s="10" t="n"/>
      <c r="B64" s="10" t="n"/>
      <c r="C64" s="10" t="n"/>
      <c r="D64" s="10" t="n"/>
      <c r="E64" s="11" t="n"/>
      <c r="F64" s="11" t="n"/>
      <c r="G64" s="12" t="n"/>
      <c r="H64" s="13" t="n"/>
      <c r="I64" s="10" t="n"/>
      <c r="J64" s="10" t="n"/>
      <c r="K64" s="10" t="n"/>
      <c r="L64" s="10" t="n"/>
      <c r="M64" s="11" t="n"/>
      <c r="N64" s="14">
        <f>IF($A64="","",IF(OR($D64="Closed",$D64="Superseded",$F64=""),"",IFERROR($F64-TODAY(),"")))</f>
        <v/>
      </c>
      <c r="O64" s="15">
        <f>IF($A64="","",IF($B64="","CHECK: add child record ID",IF($D64="","CHECK: select status",IF(OR($D64="Closed",$D64="Superseded"),"No immediate check based on status",IF($C64="","CHECK: add room",IF($E64="","CHECK: add effective date",IF($G64="","CHECK: add restricted person reference",IF($H64="","CHECK: add restriction summary",IF($I64="","CHECK: add document reference",IF($J64&lt;&gt;"Yes","CHECK: document not marked on file",IF($K64="","CHECK: assign reviewer",IF($L64="","CHECK: select staff review status",IF($L64="Not Reviewed","CHECK: staff review not recorded",IF($L64="Needs Follow-Up","CHECK: staff follow-up",IF(AND($L64="Reviewed",$M64=""),"CHECK: add last reviewed date",IF($F64="","CHECK: set review due date",IF($F64&lt;TODAY(),"CHECK: review overdue",IF(AND(ISNUMBER($W$4),$F64&lt;=TODAY()+$W$4),"CHECK: review due soon","No immediate check based on entries"))))))))))))))))))</f>
        <v/>
      </c>
      <c r="P64" s="13" t="n"/>
    </row>
    <row r="65" ht="26" customHeight="1">
      <c r="A65" s="10" t="n"/>
      <c r="B65" s="10" t="n"/>
      <c r="C65" s="10" t="n"/>
      <c r="D65" s="10" t="n"/>
      <c r="E65" s="11" t="n"/>
      <c r="F65" s="11" t="n"/>
      <c r="G65" s="12" t="n"/>
      <c r="H65" s="13" t="n"/>
      <c r="I65" s="10" t="n"/>
      <c r="J65" s="10" t="n"/>
      <c r="K65" s="10" t="n"/>
      <c r="L65" s="10" t="n"/>
      <c r="M65" s="11" t="n"/>
      <c r="N65" s="16">
        <f>IF($A65="","",IF(OR($D65="Closed",$D65="Superseded",$F65=""),"",IFERROR($F65-TODAY(),"")))</f>
        <v/>
      </c>
      <c r="O65" s="17">
        <f>IF($A65="","",IF($B65="","CHECK: add child record ID",IF($D65="","CHECK: select status",IF(OR($D65="Closed",$D65="Superseded"),"No immediate check based on status",IF($C65="","CHECK: add room",IF($E65="","CHECK: add effective date",IF($G65="","CHECK: add restricted person reference",IF($H65="","CHECK: add restriction summary",IF($I65="","CHECK: add document reference",IF($J65&lt;&gt;"Yes","CHECK: document not marked on file",IF($K65="","CHECK: assign reviewer",IF($L65="","CHECK: select staff review status",IF($L65="Not Reviewed","CHECK: staff review not recorded",IF($L65="Needs Follow-Up","CHECK: staff follow-up",IF(AND($L65="Reviewed",$M65=""),"CHECK: add last reviewed date",IF($F65="","CHECK: set review due date",IF($F65&lt;TODAY(),"CHECK: review overdue",IF(AND(ISNUMBER($W$4),$F65&lt;=TODAY()+$W$4),"CHECK: review due soon","No immediate check based on entries"))))))))))))))))))</f>
        <v/>
      </c>
      <c r="P65" s="13" t="n"/>
    </row>
    <row r="66" ht="26" customHeight="1">
      <c r="A66" s="10" t="n"/>
      <c r="B66" s="10" t="n"/>
      <c r="C66" s="10" t="n"/>
      <c r="D66" s="10" t="n"/>
      <c r="E66" s="11" t="n"/>
      <c r="F66" s="11" t="n"/>
      <c r="G66" s="12" t="n"/>
      <c r="H66" s="13" t="n"/>
      <c r="I66" s="10" t="n"/>
      <c r="J66" s="10" t="n"/>
      <c r="K66" s="10" t="n"/>
      <c r="L66" s="10" t="n"/>
      <c r="M66" s="11" t="n"/>
      <c r="N66" s="14">
        <f>IF($A66="","",IF(OR($D66="Closed",$D66="Superseded",$F66=""),"",IFERROR($F66-TODAY(),"")))</f>
        <v/>
      </c>
      <c r="O66" s="15">
        <f>IF($A66="","",IF($B66="","CHECK: add child record ID",IF($D66="","CHECK: select status",IF(OR($D66="Closed",$D66="Superseded"),"No immediate check based on status",IF($C66="","CHECK: add room",IF($E66="","CHECK: add effective date",IF($G66="","CHECK: add restricted person reference",IF($H66="","CHECK: add restriction summary",IF($I66="","CHECK: add document reference",IF($J66&lt;&gt;"Yes","CHECK: document not marked on file",IF($K66="","CHECK: assign reviewer",IF($L66="","CHECK: select staff review status",IF($L66="Not Reviewed","CHECK: staff review not recorded",IF($L66="Needs Follow-Up","CHECK: staff follow-up",IF(AND($L66="Reviewed",$M66=""),"CHECK: add last reviewed date",IF($F66="","CHECK: set review due date",IF($F66&lt;TODAY(),"CHECK: review overdue",IF(AND(ISNUMBER($W$4),$F66&lt;=TODAY()+$W$4),"CHECK: review due soon","No immediate check based on entries"))))))))))))))))))</f>
        <v/>
      </c>
      <c r="P66" s="13" t="n"/>
    </row>
    <row r="67" ht="26" customHeight="1">
      <c r="A67" s="10" t="n"/>
      <c r="B67" s="10" t="n"/>
      <c r="C67" s="10" t="n"/>
      <c r="D67" s="10" t="n"/>
      <c r="E67" s="11" t="n"/>
      <c r="F67" s="11" t="n"/>
      <c r="G67" s="12" t="n"/>
      <c r="H67" s="13" t="n"/>
      <c r="I67" s="10" t="n"/>
      <c r="J67" s="10" t="n"/>
      <c r="K67" s="10" t="n"/>
      <c r="L67" s="10" t="n"/>
      <c r="M67" s="11" t="n"/>
      <c r="N67" s="16">
        <f>IF($A67="","",IF(OR($D67="Closed",$D67="Superseded",$F67=""),"",IFERROR($F67-TODAY(),"")))</f>
        <v/>
      </c>
      <c r="O67" s="17">
        <f>IF($A67="","",IF($B67="","CHECK: add child record ID",IF($D67="","CHECK: select status",IF(OR($D67="Closed",$D67="Superseded"),"No immediate check based on status",IF($C67="","CHECK: add room",IF($E67="","CHECK: add effective date",IF($G67="","CHECK: add restricted person reference",IF($H67="","CHECK: add restriction summary",IF($I67="","CHECK: add document reference",IF($J67&lt;&gt;"Yes","CHECK: document not marked on file",IF($K67="","CHECK: assign reviewer",IF($L67="","CHECK: select staff review status",IF($L67="Not Reviewed","CHECK: staff review not recorded",IF($L67="Needs Follow-Up","CHECK: staff follow-up",IF(AND($L67="Reviewed",$M67=""),"CHECK: add last reviewed date",IF($F67="","CHECK: set review due date",IF($F67&lt;TODAY(),"CHECK: review overdue",IF(AND(ISNUMBER($W$4),$F67&lt;=TODAY()+$W$4),"CHECK: review due soon","No immediate check based on entries"))))))))))))))))))</f>
        <v/>
      </c>
      <c r="P67" s="13" t="n"/>
    </row>
    <row r="68" ht="26" customHeight="1">
      <c r="A68" s="10" t="n"/>
      <c r="B68" s="10" t="n"/>
      <c r="C68" s="10" t="n"/>
      <c r="D68" s="10" t="n"/>
      <c r="E68" s="11" t="n"/>
      <c r="F68" s="11" t="n"/>
      <c r="G68" s="12" t="n"/>
      <c r="H68" s="13" t="n"/>
      <c r="I68" s="10" t="n"/>
      <c r="J68" s="10" t="n"/>
      <c r="K68" s="10" t="n"/>
      <c r="L68" s="10" t="n"/>
      <c r="M68" s="11" t="n"/>
      <c r="N68" s="14">
        <f>IF($A68="","",IF(OR($D68="Closed",$D68="Superseded",$F68=""),"",IFERROR($F68-TODAY(),"")))</f>
        <v/>
      </c>
      <c r="O68" s="15">
        <f>IF($A68="","",IF($B68="","CHECK: add child record ID",IF($D68="","CHECK: select status",IF(OR($D68="Closed",$D68="Superseded"),"No immediate check based on status",IF($C68="","CHECK: add room",IF($E68="","CHECK: add effective date",IF($G68="","CHECK: add restricted person reference",IF($H68="","CHECK: add restriction summary",IF($I68="","CHECK: add document reference",IF($J68&lt;&gt;"Yes","CHECK: document not marked on file",IF($K68="","CHECK: assign reviewer",IF($L68="","CHECK: select staff review status",IF($L68="Not Reviewed","CHECK: staff review not recorded",IF($L68="Needs Follow-Up","CHECK: staff follow-up",IF(AND($L68="Reviewed",$M68=""),"CHECK: add last reviewed date",IF($F68="","CHECK: set review due date",IF($F68&lt;TODAY(),"CHECK: review overdue",IF(AND(ISNUMBER($W$4),$F68&lt;=TODAY()+$W$4),"CHECK: review due soon","No immediate check based on entries"))))))))))))))))))</f>
        <v/>
      </c>
      <c r="P68" s="13" t="n"/>
    </row>
    <row r="69" ht="26" customHeight="1">
      <c r="A69" s="10" t="n"/>
      <c r="B69" s="10" t="n"/>
      <c r="C69" s="10" t="n"/>
      <c r="D69" s="10" t="n"/>
      <c r="E69" s="11" t="n"/>
      <c r="F69" s="11" t="n"/>
      <c r="G69" s="12" t="n"/>
      <c r="H69" s="13" t="n"/>
      <c r="I69" s="10" t="n"/>
      <c r="J69" s="10" t="n"/>
      <c r="K69" s="10" t="n"/>
      <c r="L69" s="10" t="n"/>
      <c r="M69" s="11" t="n"/>
      <c r="N69" s="16">
        <f>IF($A69="","",IF(OR($D69="Closed",$D69="Superseded",$F69=""),"",IFERROR($F69-TODAY(),"")))</f>
        <v/>
      </c>
      <c r="O69" s="17">
        <f>IF($A69="","",IF($B69="","CHECK: add child record ID",IF($D69="","CHECK: select status",IF(OR($D69="Closed",$D69="Superseded"),"No immediate check based on status",IF($C69="","CHECK: add room",IF($E69="","CHECK: add effective date",IF($G69="","CHECK: add restricted person reference",IF($H69="","CHECK: add restriction summary",IF($I69="","CHECK: add document reference",IF($J69&lt;&gt;"Yes","CHECK: document not marked on file",IF($K69="","CHECK: assign reviewer",IF($L69="","CHECK: select staff review status",IF($L69="Not Reviewed","CHECK: staff review not recorded",IF($L69="Needs Follow-Up","CHECK: staff follow-up",IF(AND($L69="Reviewed",$M69=""),"CHECK: add last reviewed date",IF($F69="","CHECK: set review due date",IF($F69&lt;TODAY(),"CHECK: review overdue",IF(AND(ISNUMBER($W$4),$F69&lt;=TODAY()+$W$4),"CHECK: review due soon","No immediate check based on entries"))))))))))))))))))</f>
        <v/>
      </c>
      <c r="P69" s="13" t="n"/>
    </row>
    <row r="70" ht="26" customHeight="1">
      <c r="A70" s="10" t="n"/>
      <c r="B70" s="10" t="n"/>
      <c r="C70" s="10" t="n"/>
      <c r="D70" s="10" t="n"/>
      <c r="E70" s="11" t="n"/>
      <c r="F70" s="11" t="n"/>
      <c r="G70" s="12" t="n"/>
      <c r="H70" s="13" t="n"/>
      <c r="I70" s="10" t="n"/>
      <c r="J70" s="10" t="n"/>
      <c r="K70" s="10" t="n"/>
      <c r="L70" s="10" t="n"/>
      <c r="M70" s="11" t="n"/>
      <c r="N70" s="14">
        <f>IF($A70="","",IF(OR($D70="Closed",$D70="Superseded",$F70=""),"",IFERROR($F70-TODAY(),"")))</f>
        <v/>
      </c>
      <c r="O70" s="15">
        <f>IF($A70="","",IF($B70="","CHECK: add child record ID",IF($D70="","CHECK: select status",IF(OR($D70="Closed",$D70="Superseded"),"No immediate check based on status",IF($C70="","CHECK: add room",IF($E70="","CHECK: add effective date",IF($G70="","CHECK: add restricted person reference",IF($H70="","CHECK: add restriction summary",IF($I70="","CHECK: add document reference",IF($J70&lt;&gt;"Yes","CHECK: document not marked on file",IF($K70="","CHECK: assign reviewer",IF($L70="","CHECK: select staff review status",IF($L70="Not Reviewed","CHECK: staff review not recorded",IF($L70="Needs Follow-Up","CHECK: staff follow-up",IF(AND($L70="Reviewed",$M70=""),"CHECK: add last reviewed date",IF($F70="","CHECK: set review due date",IF($F70&lt;TODAY(),"CHECK: review overdue",IF(AND(ISNUMBER($W$4),$F70&lt;=TODAY()+$W$4),"CHECK: review due soon","No immediate check based on entries"))))))))))))))))))</f>
        <v/>
      </c>
      <c r="P70" s="13" t="n"/>
    </row>
    <row r="71" ht="26" customHeight="1">
      <c r="A71" s="10" t="n"/>
      <c r="B71" s="10" t="n"/>
      <c r="C71" s="10" t="n"/>
      <c r="D71" s="10" t="n"/>
      <c r="E71" s="11" t="n"/>
      <c r="F71" s="11" t="n"/>
      <c r="G71" s="12" t="n"/>
      <c r="H71" s="13" t="n"/>
      <c r="I71" s="10" t="n"/>
      <c r="J71" s="10" t="n"/>
      <c r="K71" s="10" t="n"/>
      <c r="L71" s="10" t="n"/>
      <c r="M71" s="11" t="n"/>
      <c r="N71" s="16">
        <f>IF($A71="","",IF(OR($D71="Closed",$D71="Superseded",$F71=""),"",IFERROR($F71-TODAY(),"")))</f>
        <v/>
      </c>
      <c r="O71" s="17">
        <f>IF($A71="","",IF($B71="","CHECK: add child record ID",IF($D71="","CHECK: select status",IF(OR($D71="Closed",$D71="Superseded"),"No immediate check based on status",IF($C71="","CHECK: add room",IF($E71="","CHECK: add effective date",IF($G71="","CHECK: add restricted person reference",IF($H71="","CHECK: add restriction summary",IF($I71="","CHECK: add document reference",IF($J71&lt;&gt;"Yes","CHECK: document not marked on file",IF($K71="","CHECK: assign reviewer",IF($L71="","CHECK: select staff review status",IF($L71="Not Reviewed","CHECK: staff review not recorded",IF($L71="Needs Follow-Up","CHECK: staff follow-up",IF(AND($L71="Reviewed",$M71=""),"CHECK: add last reviewed date",IF($F71="","CHECK: set review due date",IF($F71&lt;TODAY(),"CHECK: review overdue",IF(AND(ISNUMBER($W$4),$F71&lt;=TODAY()+$W$4),"CHECK: review due soon","No immediate check based on entries"))))))))))))))))))</f>
        <v/>
      </c>
      <c r="P71" s="13" t="n"/>
    </row>
    <row r="72" ht="26" customHeight="1">
      <c r="A72" s="10" t="n"/>
      <c r="B72" s="10" t="n"/>
      <c r="C72" s="10" t="n"/>
      <c r="D72" s="10" t="n"/>
      <c r="E72" s="11" t="n"/>
      <c r="F72" s="11" t="n"/>
      <c r="G72" s="12" t="n"/>
      <c r="H72" s="13" t="n"/>
      <c r="I72" s="10" t="n"/>
      <c r="J72" s="10" t="n"/>
      <c r="K72" s="10" t="n"/>
      <c r="L72" s="10" t="n"/>
      <c r="M72" s="11" t="n"/>
      <c r="N72" s="14">
        <f>IF($A72="","",IF(OR($D72="Closed",$D72="Superseded",$F72=""),"",IFERROR($F72-TODAY(),"")))</f>
        <v/>
      </c>
      <c r="O72" s="15">
        <f>IF($A72="","",IF($B72="","CHECK: add child record ID",IF($D72="","CHECK: select status",IF(OR($D72="Closed",$D72="Superseded"),"No immediate check based on status",IF($C72="","CHECK: add room",IF($E72="","CHECK: add effective date",IF($G72="","CHECK: add restricted person reference",IF($H72="","CHECK: add restriction summary",IF($I72="","CHECK: add document reference",IF($J72&lt;&gt;"Yes","CHECK: document not marked on file",IF($K72="","CHECK: assign reviewer",IF($L72="","CHECK: select staff review status",IF($L72="Not Reviewed","CHECK: staff review not recorded",IF($L72="Needs Follow-Up","CHECK: staff follow-up",IF(AND($L72="Reviewed",$M72=""),"CHECK: add last reviewed date",IF($F72="","CHECK: set review due date",IF($F72&lt;TODAY(),"CHECK: review overdue",IF(AND(ISNUMBER($W$4),$F72&lt;=TODAY()+$W$4),"CHECK: review due soon","No immediate check based on entries"))))))))))))))))))</f>
        <v/>
      </c>
      <c r="P72" s="13" t="n"/>
    </row>
    <row r="73" ht="26" customHeight="1">
      <c r="A73" s="10" t="n"/>
      <c r="B73" s="10" t="n"/>
      <c r="C73" s="10" t="n"/>
      <c r="D73" s="10" t="n"/>
      <c r="E73" s="11" t="n"/>
      <c r="F73" s="11" t="n"/>
      <c r="G73" s="12" t="n"/>
      <c r="H73" s="13" t="n"/>
      <c r="I73" s="10" t="n"/>
      <c r="J73" s="10" t="n"/>
      <c r="K73" s="10" t="n"/>
      <c r="L73" s="10" t="n"/>
      <c r="M73" s="11" t="n"/>
      <c r="N73" s="16">
        <f>IF($A73="","",IF(OR($D73="Closed",$D73="Superseded",$F73=""),"",IFERROR($F73-TODAY(),"")))</f>
        <v/>
      </c>
      <c r="O73" s="17">
        <f>IF($A73="","",IF($B73="","CHECK: add child record ID",IF($D73="","CHECK: select status",IF(OR($D73="Closed",$D73="Superseded"),"No immediate check based on status",IF($C73="","CHECK: add room",IF($E73="","CHECK: add effective date",IF($G73="","CHECK: add restricted person reference",IF($H73="","CHECK: add restriction summary",IF($I73="","CHECK: add document reference",IF($J73&lt;&gt;"Yes","CHECK: document not marked on file",IF($K73="","CHECK: assign reviewer",IF($L73="","CHECK: select staff review status",IF($L73="Not Reviewed","CHECK: staff review not recorded",IF($L73="Needs Follow-Up","CHECK: staff follow-up",IF(AND($L73="Reviewed",$M73=""),"CHECK: add last reviewed date",IF($F73="","CHECK: set review due date",IF($F73&lt;TODAY(),"CHECK: review overdue",IF(AND(ISNUMBER($W$4),$F73&lt;=TODAY()+$W$4),"CHECK: review due soon","No immediate check based on entries"))))))))))))))))))</f>
        <v/>
      </c>
      <c r="P73" s="13" t="n"/>
    </row>
    <row r="74" ht="26" customHeight="1">
      <c r="A74" s="10" t="n"/>
      <c r="B74" s="10" t="n"/>
      <c r="C74" s="10" t="n"/>
      <c r="D74" s="10" t="n"/>
      <c r="E74" s="11" t="n"/>
      <c r="F74" s="11" t="n"/>
      <c r="G74" s="12" t="n"/>
      <c r="H74" s="13" t="n"/>
      <c r="I74" s="10" t="n"/>
      <c r="J74" s="10" t="n"/>
      <c r="K74" s="10" t="n"/>
      <c r="L74" s="10" t="n"/>
      <c r="M74" s="11" t="n"/>
      <c r="N74" s="14">
        <f>IF($A74="","",IF(OR($D74="Closed",$D74="Superseded",$F74=""),"",IFERROR($F74-TODAY(),"")))</f>
        <v/>
      </c>
      <c r="O74" s="15">
        <f>IF($A74="","",IF($B74="","CHECK: add child record ID",IF($D74="","CHECK: select status",IF(OR($D74="Closed",$D74="Superseded"),"No immediate check based on status",IF($C74="","CHECK: add room",IF($E74="","CHECK: add effective date",IF($G74="","CHECK: add restricted person reference",IF($H74="","CHECK: add restriction summary",IF($I74="","CHECK: add document reference",IF($J74&lt;&gt;"Yes","CHECK: document not marked on file",IF($K74="","CHECK: assign reviewer",IF($L74="","CHECK: select staff review status",IF($L74="Not Reviewed","CHECK: staff review not recorded",IF($L74="Needs Follow-Up","CHECK: staff follow-up",IF(AND($L74="Reviewed",$M74=""),"CHECK: add last reviewed date",IF($F74="","CHECK: set review due date",IF($F74&lt;TODAY(),"CHECK: review overdue",IF(AND(ISNUMBER($W$4),$F74&lt;=TODAY()+$W$4),"CHECK: review due soon","No immediate check based on entries"))))))))))))))))))</f>
        <v/>
      </c>
      <c r="P74" s="13" t="n"/>
    </row>
    <row r="75" ht="26" customHeight="1">
      <c r="A75" s="10" t="n"/>
      <c r="B75" s="10" t="n"/>
      <c r="C75" s="10" t="n"/>
      <c r="D75" s="10" t="n"/>
      <c r="E75" s="11" t="n"/>
      <c r="F75" s="11" t="n"/>
      <c r="G75" s="12" t="n"/>
      <c r="H75" s="13" t="n"/>
      <c r="I75" s="10" t="n"/>
      <c r="J75" s="10" t="n"/>
      <c r="K75" s="10" t="n"/>
      <c r="L75" s="10" t="n"/>
      <c r="M75" s="11" t="n"/>
      <c r="N75" s="16">
        <f>IF($A75="","",IF(OR($D75="Closed",$D75="Superseded",$F75=""),"",IFERROR($F75-TODAY(),"")))</f>
        <v/>
      </c>
      <c r="O75" s="17">
        <f>IF($A75="","",IF($B75="","CHECK: add child record ID",IF($D75="","CHECK: select status",IF(OR($D75="Closed",$D75="Superseded"),"No immediate check based on status",IF($C75="","CHECK: add room",IF($E75="","CHECK: add effective date",IF($G75="","CHECK: add restricted person reference",IF($H75="","CHECK: add restriction summary",IF($I75="","CHECK: add document reference",IF($J75&lt;&gt;"Yes","CHECK: document not marked on file",IF($K75="","CHECK: assign reviewer",IF($L75="","CHECK: select staff review status",IF($L75="Not Reviewed","CHECK: staff review not recorded",IF($L75="Needs Follow-Up","CHECK: staff follow-up",IF(AND($L75="Reviewed",$M75=""),"CHECK: add last reviewed date",IF($F75="","CHECK: set review due date",IF($F75&lt;TODAY(),"CHECK: review overdue",IF(AND(ISNUMBER($W$4),$F75&lt;=TODAY()+$W$4),"CHECK: review due soon","No immediate check based on entries"))))))))))))))))))</f>
        <v/>
      </c>
      <c r="P75" s="13" t="n"/>
    </row>
    <row r="76" ht="26" customHeight="1">
      <c r="A76" s="10" t="n"/>
      <c r="B76" s="10" t="n"/>
      <c r="C76" s="10" t="n"/>
      <c r="D76" s="10" t="n"/>
      <c r="E76" s="11" t="n"/>
      <c r="F76" s="11" t="n"/>
      <c r="G76" s="12" t="n"/>
      <c r="H76" s="13" t="n"/>
      <c r="I76" s="10" t="n"/>
      <c r="J76" s="10" t="n"/>
      <c r="K76" s="10" t="n"/>
      <c r="L76" s="10" t="n"/>
      <c r="M76" s="11" t="n"/>
      <c r="N76" s="14">
        <f>IF($A76="","",IF(OR($D76="Closed",$D76="Superseded",$F76=""),"",IFERROR($F76-TODAY(),"")))</f>
        <v/>
      </c>
      <c r="O76" s="15">
        <f>IF($A76="","",IF($B76="","CHECK: add child record ID",IF($D76="","CHECK: select status",IF(OR($D76="Closed",$D76="Superseded"),"No immediate check based on status",IF($C76="","CHECK: add room",IF($E76="","CHECK: add effective date",IF($G76="","CHECK: add restricted person reference",IF($H76="","CHECK: add restriction summary",IF($I76="","CHECK: add document reference",IF($J76&lt;&gt;"Yes","CHECK: document not marked on file",IF($K76="","CHECK: assign reviewer",IF($L76="","CHECK: select staff review status",IF($L76="Not Reviewed","CHECK: staff review not recorded",IF($L76="Needs Follow-Up","CHECK: staff follow-up",IF(AND($L76="Reviewed",$M76=""),"CHECK: add last reviewed date",IF($F76="","CHECK: set review due date",IF($F76&lt;TODAY(),"CHECK: review overdue",IF(AND(ISNUMBER($W$4),$F76&lt;=TODAY()+$W$4),"CHECK: review due soon","No immediate check based on entries"))))))))))))))))))</f>
        <v/>
      </c>
      <c r="P76" s="13" t="n"/>
    </row>
    <row r="77" ht="26" customHeight="1">
      <c r="A77" s="10" t="n"/>
      <c r="B77" s="10" t="n"/>
      <c r="C77" s="10" t="n"/>
      <c r="D77" s="10" t="n"/>
      <c r="E77" s="11" t="n"/>
      <c r="F77" s="11" t="n"/>
      <c r="G77" s="12" t="n"/>
      <c r="H77" s="13" t="n"/>
      <c r="I77" s="10" t="n"/>
      <c r="J77" s="10" t="n"/>
      <c r="K77" s="10" t="n"/>
      <c r="L77" s="10" t="n"/>
      <c r="M77" s="11" t="n"/>
      <c r="N77" s="16">
        <f>IF($A77="","",IF(OR($D77="Closed",$D77="Superseded",$F77=""),"",IFERROR($F77-TODAY(),"")))</f>
        <v/>
      </c>
      <c r="O77" s="17">
        <f>IF($A77="","",IF($B77="","CHECK: add child record ID",IF($D77="","CHECK: select status",IF(OR($D77="Closed",$D77="Superseded"),"No immediate check based on status",IF($C77="","CHECK: add room",IF($E77="","CHECK: add effective date",IF($G77="","CHECK: add restricted person reference",IF($H77="","CHECK: add restriction summary",IF($I77="","CHECK: add document reference",IF($J77&lt;&gt;"Yes","CHECK: document not marked on file",IF($K77="","CHECK: assign reviewer",IF($L77="","CHECK: select staff review status",IF($L77="Not Reviewed","CHECK: staff review not recorded",IF($L77="Needs Follow-Up","CHECK: staff follow-up",IF(AND($L77="Reviewed",$M77=""),"CHECK: add last reviewed date",IF($F77="","CHECK: set review due date",IF($F77&lt;TODAY(),"CHECK: review overdue",IF(AND(ISNUMBER($W$4),$F77&lt;=TODAY()+$W$4),"CHECK: review due soon","No immediate check based on entries"))))))))))))))))))</f>
        <v/>
      </c>
      <c r="P77" s="13" t="n"/>
    </row>
    <row r="78" ht="26" customHeight="1">
      <c r="A78" s="10" t="n"/>
      <c r="B78" s="10" t="n"/>
      <c r="C78" s="10" t="n"/>
      <c r="D78" s="10" t="n"/>
      <c r="E78" s="11" t="n"/>
      <c r="F78" s="11" t="n"/>
      <c r="G78" s="12" t="n"/>
      <c r="H78" s="13" t="n"/>
      <c r="I78" s="10" t="n"/>
      <c r="J78" s="10" t="n"/>
      <c r="K78" s="10" t="n"/>
      <c r="L78" s="10" t="n"/>
      <c r="M78" s="11" t="n"/>
      <c r="N78" s="14">
        <f>IF($A78="","",IF(OR($D78="Closed",$D78="Superseded",$F78=""),"",IFERROR($F78-TODAY(),"")))</f>
        <v/>
      </c>
      <c r="O78" s="15">
        <f>IF($A78="","",IF($B78="","CHECK: add child record ID",IF($D78="","CHECK: select status",IF(OR($D78="Closed",$D78="Superseded"),"No immediate check based on status",IF($C78="","CHECK: add room",IF($E78="","CHECK: add effective date",IF($G78="","CHECK: add restricted person reference",IF($H78="","CHECK: add restriction summary",IF($I78="","CHECK: add document reference",IF($J78&lt;&gt;"Yes","CHECK: document not marked on file",IF($K78="","CHECK: assign reviewer",IF($L78="","CHECK: select staff review status",IF($L78="Not Reviewed","CHECK: staff review not recorded",IF($L78="Needs Follow-Up","CHECK: staff follow-up",IF(AND($L78="Reviewed",$M78=""),"CHECK: add last reviewed date",IF($F78="","CHECK: set review due date",IF($F78&lt;TODAY(),"CHECK: review overdue",IF(AND(ISNUMBER($W$4),$F78&lt;=TODAY()+$W$4),"CHECK: review due soon","No immediate check based on entries"))))))))))))))))))</f>
        <v/>
      </c>
      <c r="P78" s="13" t="n"/>
    </row>
    <row r="79" ht="26" customHeight="1">
      <c r="A79" s="10" t="n"/>
      <c r="B79" s="10" t="n"/>
      <c r="C79" s="10" t="n"/>
      <c r="D79" s="10" t="n"/>
      <c r="E79" s="11" t="n"/>
      <c r="F79" s="11" t="n"/>
      <c r="G79" s="12" t="n"/>
      <c r="H79" s="13" t="n"/>
      <c r="I79" s="10" t="n"/>
      <c r="J79" s="10" t="n"/>
      <c r="K79" s="10" t="n"/>
      <c r="L79" s="10" t="n"/>
      <c r="M79" s="11" t="n"/>
      <c r="N79" s="16">
        <f>IF($A79="","",IF(OR($D79="Closed",$D79="Superseded",$F79=""),"",IFERROR($F79-TODAY(),"")))</f>
        <v/>
      </c>
      <c r="O79" s="17">
        <f>IF($A79="","",IF($B79="","CHECK: add child record ID",IF($D79="","CHECK: select status",IF(OR($D79="Closed",$D79="Superseded"),"No immediate check based on status",IF($C79="","CHECK: add room",IF($E79="","CHECK: add effective date",IF($G79="","CHECK: add restricted person reference",IF($H79="","CHECK: add restriction summary",IF($I79="","CHECK: add document reference",IF($J79&lt;&gt;"Yes","CHECK: document not marked on file",IF($K79="","CHECK: assign reviewer",IF($L79="","CHECK: select staff review status",IF($L79="Not Reviewed","CHECK: staff review not recorded",IF($L79="Needs Follow-Up","CHECK: staff follow-up",IF(AND($L79="Reviewed",$M79=""),"CHECK: add last reviewed date",IF($F79="","CHECK: set review due date",IF($F79&lt;TODAY(),"CHECK: review overdue",IF(AND(ISNUMBER($W$4),$F79&lt;=TODAY()+$W$4),"CHECK: review due soon","No immediate check based on entries"))))))))))))))))))</f>
        <v/>
      </c>
      <c r="P79" s="13" t="n"/>
    </row>
    <row r="80" ht="26" customHeight="1">
      <c r="A80" s="10" t="n"/>
      <c r="B80" s="10" t="n"/>
      <c r="C80" s="10" t="n"/>
      <c r="D80" s="10" t="n"/>
      <c r="E80" s="11" t="n"/>
      <c r="F80" s="11" t="n"/>
      <c r="G80" s="12" t="n"/>
      <c r="H80" s="13" t="n"/>
      <c r="I80" s="10" t="n"/>
      <c r="J80" s="10" t="n"/>
      <c r="K80" s="10" t="n"/>
      <c r="L80" s="10" t="n"/>
      <c r="M80" s="11" t="n"/>
      <c r="N80" s="14">
        <f>IF($A80="","",IF(OR($D80="Closed",$D80="Superseded",$F80=""),"",IFERROR($F80-TODAY(),"")))</f>
        <v/>
      </c>
      <c r="O80" s="15">
        <f>IF($A80="","",IF($B80="","CHECK: add child record ID",IF($D80="","CHECK: select status",IF(OR($D80="Closed",$D80="Superseded"),"No immediate check based on status",IF($C80="","CHECK: add room",IF($E80="","CHECK: add effective date",IF($G80="","CHECK: add restricted person reference",IF($H80="","CHECK: add restriction summary",IF($I80="","CHECK: add document reference",IF($J80&lt;&gt;"Yes","CHECK: document not marked on file",IF($K80="","CHECK: assign reviewer",IF($L80="","CHECK: select staff review status",IF($L80="Not Reviewed","CHECK: staff review not recorded",IF($L80="Needs Follow-Up","CHECK: staff follow-up",IF(AND($L80="Reviewed",$M80=""),"CHECK: add last reviewed date",IF($F80="","CHECK: set review due date",IF($F80&lt;TODAY(),"CHECK: review overdue",IF(AND(ISNUMBER($W$4),$F80&lt;=TODAY()+$W$4),"CHECK: review due soon","No immediate check based on entries"))))))))))))))))))</f>
        <v/>
      </c>
      <c r="P80" s="13" t="n"/>
    </row>
    <row r="81" ht="26" customHeight="1">
      <c r="A81" s="10" t="n"/>
      <c r="B81" s="10" t="n"/>
      <c r="C81" s="10" t="n"/>
      <c r="D81" s="10" t="n"/>
      <c r="E81" s="11" t="n"/>
      <c r="F81" s="11" t="n"/>
      <c r="G81" s="12" t="n"/>
      <c r="H81" s="13" t="n"/>
      <c r="I81" s="10" t="n"/>
      <c r="J81" s="10" t="n"/>
      <c r="K81" s="10" t="n"/>
      <c r="L81" s="10" t="n"/>
      <c r="M81" s="11" t="n"/>
      <c r="N81" s="16">
        <f>IF($A81="","",IF(OR($D81="Closed",$D81="Superseded",$F81=""),"",IFERROR($F81-TODAY(),"")))</f>
        <v/>
      </c>
      <c r="O81" s="17">
        <f>IF($A81="","",IF($B81="","CHECK: add child record ID",IF($D81="","CHECK: select status",IF(OR($D81="Closed",$D81="Superseded"),"No immediate check based on status",IF($C81="","CHECK: add room",IF($E81="","CHECK: add effective date",IF($G81="","CHECK: add restricted person reference",IF($H81="","CHECK: add restriction summary",IF($I81="","CHECK: add document reference",IF($J81&lt;&gt;"Yes","CHECK: document not marked on file",IF($K81="","CHECK: assign reviewer",IF($L81="","CHECK: select staff review status",IF($L81="Not Reviewed","CHECK: staff review not recorded",IF($L81="Needs Follow-Up","CHECK: staff follow-up",IF(AND($L81="Reviewed",$M81=""),"CHECK: add last reviewed date",IF($F81="","CHECK: set review due date",IF($F81&lt;TODAY(),"CHECK: review overdue",IF(AND(ISNUMBER($W$4),$F81&lt;=TODAY()+$W$4),"CHECK: review due soon","No immediate check based on entries"))))))))))))))))))</f>
        <v/>
      </c>
      <c r="P81" s="13" t="n"/>
    </row>
    <row r="82" ht="26" customHeight="1">
      <c r="A82" s="10" t="n"/>
      <c r="B82" s="10" t="n"/>
      <c r="C82" s="10" t="n"/>
      <c r="D82" s="10" t="n"/>
      <c r="E82" s="11" t="n"/>
      <c r="F82" s="11" t="n"/>
      <c r="G82" s="12" t="n"/>
      <c r="H82" s="13" t="n"/>
      <c r="I82" s="10" t="n"/>
      <c r="J82" s="10" t="n"/>
      <c r="K82" s="10" t="n"/>
      <c r="L82" s="10" t="n"/>
      <c r="M82" s="11" t="n"/>
      <c r="N82" s="14">
        <f>IF($A82="","",IF(OR($D82="Closed",$D82="Superseded",$F82=""),"",IFERROR($F82-TODAY(),"")))</f>
        <v/>
      </c>
      <c r="O82" s="15">
        <f>IF($A82="","",IF($B82="","CHECK: add child record ID",IF($D82="","CHECK: select status",IF(OR($D82="Closed",$D82="Superseded"),"No immediate check based on status",IF($C82="","CHECK: add room",IF($E82="","CHECK: add effective date",IF($G82="","CHECK: add restricted person reference",IF($H82="","CHECK: add restriction summary",IF($I82="","CHECK: add document reference",IF($J82&lt;&gt;"Yes","CHECK: document not marked on file",IF($K82="","CHECK: assign reviewer",IF($L82="","CHECK: select staff review status",IF($L82="Not Reviewed","CHECK: staff review not recorded",IF($L82="Needs Follow-Up","CHECK: staff follow-up",IF(AND($L82="Reviewed",$M82=""),"CHECK: add last reviewed date",IF($F82="","CHECK: set review due date",IF($F82&lt;TODAY(),"CHECK: review overdue",IF(AND(ISNUMBER($W$4),$F82&lt;=TODAY()+$W$4),"CHECK: review due soon","No immediate check based on entries"))))))))))))))))))</f>
        <v/>
      </c>
      <c r="P82" s="13" t="n"/>
    </row>
    <row r="83" ht="26" customHeight="1">
      <c r="A83" s="10" t="n"/>
      <c r="B83" s="10" t="n"/>
      <c r="C83" s="10" t="n"/>
      <c r="D83" s="10" t="n"/>
      <c r="E83" s="11" t="n"/>
      <c r="F83" s="11" t="n"/>
      <c r="G83" s="12" t="n"/>
      <c r="H83" s="13" t="n"/>
      <c r="I83" s="10" t="n"/>
      <c r="J83" s="10" t="n"/>
      <c r="K83" s="10" t="n"/>
      <c r="L83" s="10" t="n"/>
      <c r="M83" s="11" t="n"/>
      <c r="N83" s="16">
        <f>IF($A83="","",IF(OR($D83="Closed",$D83="Superseded",$F83=""),"",IFERROR($F83-TODAY(),"")))</f>
        <v/>
      </c>
      <c r="O83" s="17">
        <f>IF($A83="","",IF($B83="","CHECK: add child record ID",IF($D83="","CHECK: select status",IF(OR($D83="Closed",$D83="Superseded"),"No immediate check based on status",IF($C83="","CHECK: add room",IF($E83="","CHECK: add effective date",IF($G83="","CHECK: add restricted person reference",IF($H83="","CHECK: add restriction summary",IF($I83="","CHECK: add document reference",IF($J83&lt;&gt;"Yes","CHECK: document not marked on file",IF($K83="","CHECK: assign reviewer",IF($L83="","CHECK: select staff review status",IF($L83="Not Reviewed","CHECK: staff review not recorded",IF($L83="Needs Follow-Up","CHECK: staff follow-up",IF(AND($L83="Reviewed",$M83=""),"CHECK: add last reviewed date",IF($F83="","CHECK: set review due date",IF($F83&lt;TODAY(),"CHECK: review overdue",IF(AND(ISNUMBER($W$4),$F83&lt;=TODAY()+$W$4),"CHECK: review due soon","No immediate check based on entries"))))))))))))))))))</f>
        <v/>
      </c>
      <c r="P83" s="13" t="n"/>
    </row>
    <row r="84" ht="26" customHeight="1">
      <c r="A84" s="10" t="n"/>
      <c r="B84" s="10" t="n"/>
      <c r="C84" s="10" t="n"/>
      <c r="D84" s="10" t="n"/>
      <c r="E84" s="11" t="n"/>
      <c r="F84" s="11" t="n"/>
      <c r="G84" s="12" t="n"/>
      <c r="H84" s="13" t="n"/>
      <c r="I84" s="10" t="n"/>
      <c r="J84" s="10" t="n"/>
      <c r="K84" s="10" t="n"/>
      <c r="L84" s="10" t="n"/>
      <c r="M84" s="11" t="n"/>
      <c r="N84" s="14">
        <f>IF($A84="","",IF(OR($D84="Closed",$D84="Superseded",$F84=""),"",IFERROR($F84-TODAY(),"")))</f>
        <v/>
      </c>
      <c r="O84" s="15">
        <f>IF($A84="","",IF($B84="","CHECK: add child record ID",IF($D84="","CHECK: select status",IF(OR($D84="Closed",$D84="Superseded"),"No immediate check based on status",IF($C84="","CHECK: add room",IF($E84="","CHECK: add effective date",IF($G84="","CHECK: add restricted person reference",IF($H84="","CHECK: add restriction summary",IF($I84="","CHECK: add document reference",IF($J84&lt;&gt;"Yes","CHECK: document not marked on file",IF($K84="","CHECK: assign reviewer",IF($L84="","CHECK: select staff review status",IF($L84="Not Reviewed","CHECK: staff review not recorded",IF($L84="Needs Follow-Up","CHECK: staff follow-up",IF(AND($L84="Reviewed",$M84=""),"CHECK: add last reviewed date",IF($F84="","CHECK: set review due date",IF($F84&lt;TODAY(),"CHECK: review overdue",IF(AND(ISNUMBER($W$4),$F84&lt;=TODAY()+$W$4),"CHECK: review due soon","No immediate check based on entries"))))))))))))))))))</f>
        <v/>
      </c>
      <c r="P84" s="13" t="n"/>
    </row>
    <row r="85" ht="26" customHeight="1">
      <c r="A85" s="10" t="n"/>
      <c r="B85" s="10" t="n"/>
      <c r="C85" s="10" t="n"/>
      <c r="D85" s="10" t="n"/>
      <c r="E85" s="11" t="n"/>
      <c r="F85" s="11" t="n"/>
      <c r="G85" s="12" t="n"/>
      <c r="H85" s="13" t="n"/>
      <c r="I85" s="10" t="n"/>
      <c r="J85" s="10" t="n"/>
      <c r="K85" s="10" t="n"/>
      <c r="L85" s="10" t="n"/>
      <c r="M85" s="11" t="n"/>
      <c r="N85" s="16">
        <f>IF($A85="","",IF(OR($D85="Closed",$D85="Superseded",$F85=""),"",IFERROR($F85-TODAY(),"")))</f>
        <v/>
      </c>
      <c r="O85" s="17">
        <f>IF($A85="","",IF($B85="","CHECK: add child record ID",IF($D85="","CHECK: select status",IF(OR($D85="Closed",$D85="Superseded"),"No immediate check based on status",IF($C85="","CHECK: add room",IF($E85="","CHECK: add effective date",IF($G85="","CHECK: add restricted person reference",IF($H85="","CHECK: add restriction summary",IF($I85="","CHECK: add document reference",IF($J85&lt;&gt;"Yes","CHECK: document not marked on file",IF($K85="","CHECK: assign reviewer",IF($L85="","CHECK: select staff review status",IF($L85="Not Reviewed","CHECK: staff review not recorded",IF($L85="Needs Follow-Up","CHECK: staff follow-up",IF(AND($L85="Reviewed",$M85=""),"CHECK: add last reviewed date",IF($F85="","CHECK: set review due date",IF($F85&lt;TODAY(),"CHECK: review overdue",IF(AND(ISNUMBER($W$4),$F85&lt;=TODAY()+$W$4),"CHECK: review due soon","No immediate check based on entries"))))))))))))))))))</f>
        <v/>
      </c>
      <c r="P85" s="13" t="n"/>
    </row>
    <row r="86" ht="26" customHeight="1">
      <c r="A86" s="10" t="n"/>
      <c r="B86" s="10" t="n"/>
      <c r="C86" s="10" t="n"/>
      <c r="D86" s="10" t="n"/>
      <c r="E86" s="11" t="n"/>
      <c r="F86" s="11" t="n"/>
      <c r="G86" s="12" t="n"/>
      <c r="H86" s="13" t="n"/>
      <c r="I86" s="10" t="n"/>
      <c r="J86" s="10" t="n"/>
      <c r="K86" s="10" t="n"/>
      <c r="L86" s="10" t="n"/>
      <c r="M86" s="11" t="n"/>
      <c r="N86" s="14">
        <f>IF($A86="","",IF(OR($D86="Closed",$D86="Superseded",$F86=""),"",IFERROR($F86-TODAY(),"")))</f>
        <v/>
      </c>
      <c r="O86" s="15">
        <f>IF($A86="","",IF($B86="","CHECK: add child record ID",IF($D86="","CHECK: select status",IF(OR($D86="Closed",$D86="Superseded"),"No immediate check based on status",IF($C86="","CHECK: add room",IF($E86="","CHECK: add effective date",IF($G86="","CHECK: add restricted person reference",IF($H86="","CHECK: add restriction summary",IF($I86="","CHECK: add document reference",IF($J86&lt;&gt;"Yes","CHECK: document not marked on file",IF($K86="","CHECK: assign reviewer",IF($L86="","CHECK: select staff review status",IF($L86="Not Reviewed","CHECK: staff review not recorded",IF($L86="Needs Follow-Up","CHECK: staff follow-up",IF(AND($L86="Reviewed",$M86=""),"CHECK: add last reviewed date",IF($F86="","CHECK: set review due date",IF($F86&lt;TODAY(),"CHECK: review overdue",IF(AND(ISNUMBER($W$4),$F86&lt;=TODAY()+$W$4),"CHECK: review due soon","No immediate check based on entries"))))))))))))))))))</f>
        <v/>
      </c>
      <c r="P86" s="13" t="n"/>
    </row>
    <row r="87" ht="26" customHeight="1">
      <c r="A87" s="10" t="n"/>
      <c r="B87" s="10" t="n"/>
      <c r="C87" s="10" t="n"/>
      <c r="D87" s="10" t="n"/>
      <c r="E87" s="11" t="n"/>
      <c r="F87" s="11" t="n"/>
      <c r="G87" s="12" t="n"/>
      <c r="H87" s="13" t="n"/>
      <c r="I87" s="10" t="n"/>
      <c r="J87" s="10" t="n"/>
      <c r="K87" s="10" t="n"/>
      <c r="L87" s="10" t="n"/>
      <c r="M87" s="11" t="n"/>
      <c r="N87" s="16">
        <f>IF($A87="","",IF(OR($D87="Closed",$D87="Superseded",$F87=""),"",IFERROR($F87-TODAY(),"")))</f>
        <v/>
      </c>
      <c r="O87" s="17">
        <f>IF($A87="","",IF($B87="","CHECK: add child record ID",IF($D87="","CHECK: select status",IF(OR($D87="Closed",$D87="Superseded"),"No immediate check based on status",IF($C87="","CHECK: add room",IF($E87="","CHECK: add effective date",IF($G87="","CHECK: add restricted person reference",IF($H87="","CHECK: add restriction summary",IF($I87="","CHECK: add document reference",IF($J87&lt;&gt;"Yes","CHECK: document not marked on file",IF($K87="","CHECK: assign reviewer",IF($L87="","CHECK: select staff review status",IF($L87="Not Reviewed","CHECK: staff review not recorded",IF($L87="Needs Follow-Up","CHECK: staff follow-up",IF(AND($L87="Reviewed",$M87=""),"CHECK: add last reviewed date",IF($F87="","CHECK: set review due date",IF($F87&lt;TODAY(),"CHECK: review overdue",IF(AND(ISNUMBER($W$4),$F87&lt;=TODAY()+$W$4),"CHECK: review due soon","No immediate check based on entries"))))))))))))))))))</f>
        <v/>
      </c>
      <c r="P87" s="13" t="n"/>
    </row>
    <row r="88" ht="26" customHeight="1">
      <c r="A88" s="10" t="n"/>
      <c r="B88" s="10" t="n"/>
      <c r="C88" s="10" t="n"/>
      <c r="D88" s="10" t="n"/>
      <c r="E88" s="11" t="n"/>
      <c r="F88" s="11" t="n"/>
      <c r="G88" s="12" t="n"/>
      <c r="H88" s="13" t="n"/>
      <c r="I88" s="10" t="n"/>
      <c r="J88" s="10" t="n"/>
      <c r="K88" s="10" t="n"/>
      <c r="L88" s="10" t="n"/>
      <c r="M88" s="11" t="n"/>
      <c r="N88" s="14">
        <f>IF($A88="","",IF(OR($D88="Closed",$D88="Superseded",$F88=""),"",IFERROR($F88-TODAY(),"")))</f>
        <v/>
      </c>
      <c r="O88" s="15">
        <f>IF($A88="","",IF($B88="","CHECK: add child record ID",IF($D88="","CHECK: select status",IF(OR($D88="Closed",$D88="Superseded"),"No immediate check based on status",IF($C88="","CHECK: add room",IF($E88="","CHECK: add effective date",IF($G88="","CHECK: add restricted person reference",IF($H88="","CHECK: add restriction summary",IF($I88="","CHECK: add document reference",IF($J88&lt;&gt;"Yes","CHECK: document not marked on file",IF($K88="","CHECK: assign reviewer",IF($L88="","CHECK: select staff review status",IF($L88="Not Reviewed","CHECK: staff review not recorded",IF($L88="Needs Follow-Up","CHECK: staff follow-up",IF(AND($L88="Reviewed",$M88=""),"CHECK: add last reviewed date",IF($F88="","CHECK: set review due date",IF($F88&lt;TODAY(),"CHECK: review overdue",IF(AND(ISNUMBER($W$4),$F88&lt;=TODAY()+$W$4),"CHECK: review due soon","No immediate check based on entries"))))))))))))))))))</f>
        <v/>
      </c>
      <c r="P88" s="13" t="n"/>
    </row>
    <row r="89" ht="26" customHeight="1">
      <c r="A89" s="10" t="n"/>
      <c r="B89" s="10" t="n"/>
      <c r="C89" s="10" t="n"/>
      <c r="D89" s="10" t="n"/>
      <c r="E89" s="11" t="n"/>
      <c r="F89" s="11" t="n"/>
      <c r="G89" s="12" t="n"/>
      <c r="H89" s="13" t="n"/>
      <c r="I89" s="10" t="n"/>
      <c r="J89" s="10" t="n"/>
      <c r="K89" s="10" t="n"/>
      <c r="L89" s="10" t="n"/>
      <c r="M89" s="11" t="n"/>
      <c r="N89" s="16">
        <f>IF($A89="","",IF(OR($D89="Closed",$D89="Superseded",$F89=""),"",IFERROR($F89-TODAY(),"")))</f>
        <v/>
      </c>
      <c r="O89" s="17">
        <f>IF($A89="","",IF($B89="","CHECK: add child record ID",IF($D89="","CHECK: select status",IF(OR($D89="Closed",$D89="Superseded"),"No immediate check based on status",IF($C89="","CHECK: add room",IF($E89="","CHECK: add effective date",IF($G89="","CHECK: add restricted person reference",IF($H89="","CHECK: add restriction summary",IF($I89="","CHECK: add document reference",IF($J89&lt;&gt;"Yes","CHECK: document not marked on file",IF($K89="","CHECK: assign reviewer",IF($L89="","CHECK: select staff review status",IF($L89="Not Reviewed","CHECK: staff review not recorded",IF($L89="Needs Follow-Up","CHECK: staff follow-up",IF(AND($L89="Reviewed",$M89=""),"CHECK: add last reviewed date",IF($F89="","CHECK: set review due date",IF($F89&lt;TODAY(),"CHECK: review overdue",IF(AND(ISNUMBER($W$4),$F89&lt;=TODAY()+$W$4),"CHECK: review due soon","No immediate check based on entries"))))))))))))))))))</f>
        <v/>
      </c>
      <c r="P89" s="13" t="n"/>
    </row>
    <row r="90" ht="26" customHeight="1">
      <c r="A90" s="10" t="n"/>
      <c r="B90" s="10" t="n"/>
      <c r="C90" s="10" t="n"/>
      <c r="D90" s="10" t="n"/>
      <c r="E90" s="11" t="n"/>
      <c r="F90" s="11" t="n"/>
      <c r="G90" s="12" t="n"/>
      <c r="H90" s="13" t="n"/>
      <c r="I90" s="10" t="n"/>
      <c r="J90" s="10" t="n"/>
      <c r="K90" s="10" t="n"/>
      <c r="L90" s="10" t="n"/>
      <c r="M90" s="11" t="n"/>
      <c r="N90" s="14">
        <f>IF($A90="","",IF(OR($D90="Closed",$D90="Superseded",$F90=""),"",IFERROR($F90-TODAY(),"")))</f>
        <v/>
      </c>
      <c r="O90" s="15">
        <f>IF($A90="","",IF($B90="","CHECK: add child record ID",IF($D90="","CHECK: select status",IF(OR($D90="Closed",$D90="Superseded"),"No immediate check based on status",IF($C90="","CHECK: add room",IF($E90="","CHECK: add effective date",IF($G90="","CHECK: add restricted person reference",IF($H90="","CHECK: add restriction summary",IF($I90="","CHECK: add document reference",IF($J90&lt;&gt;"Yes","CHECK: document not marked on file",IF($K90="","CHECK: assign reviewer",IF($L90="","CHECK: select staff review status",IF($L90="Not Reviewed","CHECK: staff review not recorded",IF($L90="Needs Follow-Up","CHECK: staff follow-up",IF(AND($L90="Reviewed",$M90=""),"CHECK: add last reviewed date",IF($F90="","CHECK: set review due date",IF($F90&lt;TODAY(),"CHECK: review overdue",IF(AND(ISNUMBER($W$4),$F90&lt;=TODAY()+$W$4),"CHECK: review due soon","No immediate check based on entries"))))))))))))))))))</f>
        <v/>
      </c>
      <c r="P90" s="13" t="n"/>
    </row>
    <row r="91" ht="26" customHeight="1">
      <c r="A91" s="10" t="n"/>
      <c r="B91" s="10" t="n"/>
      <c r="C91" s="10" t="n"/>
      <c r="D91" s="10" t="n"/>
      <c r="E91" s="11" t="n"/>
      <c r="F91" s="11" t="n"/>
      <c r="G91" s="12" t="n"/>
      <c r="H91" s="13" t="n"/>
      <c r="I91" s="10" t="n"/>
      <c r="J91" s="10" t="n"/>
      <c r="K91" s="10" t="n"/>
      <c r="L91" s="10" t="n"/>
      <c r="M91" s="11" t="n"/>
      <c r="N91" s="16">
        <f>IF($A91="","",IF(OR($D91="Closed",$D91="Superseded",$F91=""),"",IFERROR($F91-TODAY(),"")))</f>
        <v/>
      </c>
      <c r="O91" s="17">
        <f>IF($A91="","",IF($B91="","CHECK: add child record ID",IF($D91="","CHECK: select status",IF(OR($D91="Closed",$D91="Superseded"),"No immediate check based on status",IF($C91="","CHECK: add room",IF($E91="","CHECK: add effective date",IF($G91="","CHECK: add restricted person reference",IF($H91="","CHECK: add restriction summary",IF($I91="","CHECK: add document reference",IF($J91&lt;&gt;"Yes","CHECK: document not marked on file",IF($K91="","CHECK: assign reviewer",IF($L91="","CHECK: select staff review status",IF($L91="Not Reviewed","CHECK: staff review not recorded",IF($L91="Needs Follow-Up","CHECK: staff follow-up",IF(AND($L91="Reviewed",$M91=""),"CHECK: add last reviewed date",IF($F91="","CHECK: set review due date",IF($F91&lt;TODAY(),"CHECK: review overdue",IF(AND(ISNUMBER($W$4),$F91&lt;=TODAY()+$W$4),"CHECK: review due soon","No immediate check based on entries"))))))))))))))))))</f>
        <v/>
      </c>
      <c r="P91" s="13" t="n"/>
    </row>
    <row r="92" ht="26" customHeight="1">
      <c r="A92" s="10" t="n"/>
      <c r="B92" s="10" t="n"/>
      <c r="C92" s="10" t="n"/>
      <c r="D92" s="10" t="n"/>
      <c r="E92" s="11" t="n"/>
      <c r="F92" s="11" t="n"/>
      <c r="G92" s="12" t="n"/>
      <c r="H92" s="13" t="n"/>
      <c r="I92" s="10" t="n"/>
      <c r="J92" s="10" t="n"/>
      <c r="K92" s="10" t="n"/>
      <c r="L92" s="10" t="n"/>
      <c r="M92" s="11" t="n"/>
      <c r="N92" s="14">
        <f>IF($A92="","",IF(OR($D92="Closed",$D92="Superseded",$F92=""),"",IFERROR($F92-TODAY(),"")))</f>
        <v/>
      </c>
      <c r="O92" s="15">
        <f>IF($A92="","",IF($B92="","CHECK: add child record ID",IF($D92="","CHECK: select status",IF(OR($D92="Closed",$D92="Superseded"),"No immediate check based on status",IF($C92="","CHECK: add room",IF($E92="","CHECK: add effective date",IF($G92="","CHECK: add restricted person reference",IF($H92="","CHECK: add restriction summary",IF($I92="","CHECK: add document reference",IF($J92&lt;&gt;"Yes","CHECK: document not marked on file",IF($K92="","CHECK: assign reviewer",IF($L92="","CHECK: select staff review status",IF($L92="Not Reviewed","CHECK: staff review not recorded",IF($L92="Needs Follow-Up","CHECK: staff follow-up",IF(AND($L92="Reviewed",$M92=""),"CHECK: add last reviewed date",IF($F92="","CHECK: set review due date",IF($F92&lt;TODAY(),"CHECK: review overdue",IF(AND(ISNUMBER($W$4),$F92&lt;=TODAY()+$W$4),"CHECK: review due soon","No immediate check based on entries"))))))))))))))))))</f>
        <v/>
      </c>
      <c r="P92" s="13" t="n"/>
    </row>
    <row r="93" ht="26" customHeight="1">
      <c r="A93" s="10" t="n"/>
      <c r="B93" s="10" t="n"/>
      <c r="C93" s="10" t="n"/>
      <c r="D93" s="10" t="n"/>
      <c r="E93" s="11" t="n"/>
      <c r="F93" s="11" t="n"/>
      <c r="G93" s="12" t="n"/>
      <c r="H93" s="13" t="n"/>
      <c r="I93" s="10" t="n"/>
      <c r="J93" s="10" t="n"/>
      <c r="K93" s="10" t="n"/>
      <c r="L93" s="10" t="n"/>
      <c r="M93" s="11" t="n"/>
      <c r="N93" s="16">
        <f>IF($A93="","",IF(OR($D93="Closed",$D93="Superseded",$F93=""),"",IFERROR($F93-TODAY(),"")))</f>
        <v/>
      </c>
      <c r="O93" s="17">
        <f>IF($A93="","",IF($B93="","CHECK: add child record ID",IF($D93="","CHECK: select status",IF(OR($D93="Closed",$D93="Superseded"),"No immediate check based on status",IF($C93="","CHECK: add room",IF($E93="","CHECK: add effective date",IF($G93="","CHECK: add restricted person reference",IF($H93="","CHECK: add restriction summary",IF($I93="","CHECK: add document reference",IF($J93&lt;&gt;"Yes","CHECK: document not marked on file",IF($K93="","CHECK: assign reviewer",IF($L93="","CHECK: select staff review status",IF($L93="Not Reviewed","CHECK: staff review not recorded",IF($L93="Needs Follow-Up","CHECK: staff follow-up",IF(AND($L93="Reviewed",$M93=""),"CHECK: add last reviewed date",IF($F93="","CHECK: set review due date",IF($F93&lt;TODAY(),"CHECK: review overdue",IF(AND(ISNUMBER($W$4),$F93&lt;=TODAY()+$W$4),"CHECK: review due soon","No immediate check based on entries"))))))))))))))))))</f>
        <v/>
      </c>
      <c r="P93" s="13" t="n"/>
    </row>
    <row r="94" ht="26" customHeight="1">
      <c r="A94" s="10" t="n"/>
      <c r="B94" s="10" t="n"/>
      <c r="C94" s="10" t="n"/>
      <c r="D94" s="10" t="n"/>
      <c r="E94" s="11" t="n"/>
      <c r="F94" s="11" t="n"/>
      <c r="G94" s="12" t="n"/>
      <c r="H94" s="13" t="n"/>
      <c r="I94" s="10" t="n"/>
      <c r="J94" s="10" t="n"/>
      <c r="K94" s="10" t="n"/>
      <c r="L94" s="10" t="n"/>
      <c r="M94" s="11" t="n"/>
      <c r="N94" s="14">
        <f>IF($A94="","",IF(OR($D94="Closed",$D94="Superseded",$F94=""),"",IFERROR($F94-TODAY(),"")))</f>
        <v/>
      </c>
      <c r="O94" s="15">
        <f>IF($A94="","",IF($B94="","CHECK: add child record ID",IF($D94="","CHECK: select status",IF(OR($D94="Closed",$D94="Superseded"),"No immediate check based on status",IF($C94="","CHECK: add room",IF($E94="","CHECK: add effective date",IF($G94="","CHECK: add restricted person reference",IF($H94="","CHECK: add restriction summary",IF($I94="","CHECK: add document reference",IF($J94&lt;&gt;"Yes","CHECK: document not marked on file",IF($K94="","CHECK: assign reviewer",IF($L94="","CHECK: select staff review status",IF($L94="Not Reviewed","CHECK: staff review not recorded",IF($L94="Needs Follow-Up","CHECK: staff follow-up",IF(AND($L94="Reviewed",$M94=""),"CHECK: add last reviewed date",IF($F94="","CHECK: set review due date",IF($F94&lt;TODAY(),"CHECK: review overdue",IF(AND(ISNUMBER($W$4),$F94&lt;=TODAY()+$W$4),"CHECK: review due soon","No immediate check based on entries"))))))))))))))))))</f>
        <v/>
      </c>
      <c r="P94" s="13" t="n"/>
    </row>
    <row r="95" ht="26" customHeight="1">
      <c r="A95" s="10" t="n"/>
      <c r="B95" s="10" t="n"/>
      <c r="C95" s="10" t="n"/>
      <c r="D95" s="10" t="n"/>
      <c r="E95" s="11" t="n"/>
      <c r="F95" s="11" t="n"/>
      <c r="G95" s="12" t="n"/>
      <c r="H95" s="13" t="n"/>
      <c r="I95" s="10" t="n"/>
      <c r="J95" s="10" t="n"/>
      <c r="K95" s="10" t="n"/>
      <c r="L95" s="10" t="n"/>
      <c r="M95" s="11" t="n"/>
      <c r="N95" s="16">
        <f>IF($A95="","",IF(OR($D95="Closed",$D95="Superseded",$F95=""),"",IFERROR($F95-TODAY(),"")))</f>
        <v/>
      </c>
      <c r="O95" s="17">
        <f>IF($A95="","",IF($B95="","CHECK: add child record ID",IF($D95="","CHECK: select status",IF(OR($D95="Closed",$D95="Superseded"),"No immediate check based on status",IF($C95="","CHECK: add room",IF($E95="","CHECK: add effective date",IF($G95="","CHECK: add restricted person reference",IF($H95="","CHECK: add restriction summary",IF($I95="","CHECK: add document reference",IF($J95&lt;&gt;"Yes","CHECK: document not marked on file",IF($K95="","CHECK: assign reviewer",IF($L95="","CHECK: select staff review status",IF($L95="Not Reviewed","CHECK: staff review not recorded",IF($L95="Needs Follow-Up","CHECK: staff follow-up",IF(AND($L95="Reviewed",$M95=""),"CHECK: add last reviewed date",IF($F95="","CHECK: set review due date",IF($F95&lt;TODAY(),"CHECK: review overdue",IF(AND(ISNUMBER($W$4),$F95&lt;=TODAY()+$W$4),"CHECK: review due soon","No immediate check based on entries"))))))))))))))))))</f>
        <v/>
      </c>
      <c r="P95" s="13" t="n"/>
    </row>
    <row r="96" ht="26" customHeight="1">
      <c r="A96" s="10" t="n"/>
      <c r="B96" s="10" t="n"/>
      <c r="C96" s="10" t="n"/>
      <c r="D96" s="10" t="n"/>
      <c r="E96" s="11" t="n"/>
      <c r="F96" s="11" t="n"/>
      <c r="G96" s="12" t="n"/>
      <c r="H96" s="13" t="n"/>
      <c r="I96" s="10" t="n"/>
      <c r="J96" s="10" t="n"/>
      <c r="K96" s="10" t="n"/>
      <c r="L96" s="10" t="n"/>
      <c r="M96" s="11" t="n"/>
      <c r="N96" s="14">
        <f>IF($A96="","",IF(OR($D96="Closed",$D96="Superseded",$F96=""),"",IFERROR($F96-TODAY(),"")))</f>
        <v/>
      </c>
      <c r="O96" s="15">
        <f>IF($A96="","",IF($B96="","CHECK: add child record ID",IF($D96="","CHECK: select status",IF(OR($D96="Closed",$D96="Superseded"),"No immediate check based on status",IF($C96="","CHECK: add room",IF($E96="","CHECK: add effective date",IF($G96="","CHECK: add restricted person reference",IF($H96="","CHECK: add restriction summary",IF($I96="","CHECK: add document reference",IF($J96&lt;&gt;"Yes","CHECK: document not marked on file",IF($K96="","CHECK: assign reviewer",IF($L96="","CHECK: select staff review status",IF($L96="Not Reviewed","CHECK: staff review not recorded",IF($L96="Needs Follow-Up","CHECK: staff follow-up",IF(AND($L96="Reviewed",$M96=""),"CHECK: add last reviewed date",IF($F96="","CHECK: set review due date",IF($F96&lt;TODAY(),"CHECK: review overdue",IF(AND(ISNUMBER($W$4),$F96&lt;=TODAY()+$W$4),"CHECK: review due soon","No immediate check based on entries"))))))))))))))))))</f>
        <v/>
      </c>
      <c r="P96" s="13" t="n"/>
    </row>
    <row r="97" ht="26" customHeight="1">
      <c r="A97" s="10" t="n"/>
      <c r="B97" s="10" t="n"/>
      <c r="C97" s="10" t="n"/>
      <c r="D97" s="10" t="n"/>
      <c r="E97" s="11" t="n"/>
      <c r="F97" s="11" t="n"/>
      <c r="G97" s="12" t="n"/>
      <c r="H97" s="13" t="n"/>
      <c r="I97" s="10" t="n"/>
      <c r="J97" s="10" t="n"/>
      <c r="K97" s="10" t="n"/>
      <c r="L97" s="10" t="n"/>
      <c r="M97" s="11" t="n"/>
      <c r="N97" s="16">
        <f>IF($A97="","",IF(OR($D97="Closed",$D97="Superseded",$F97=""),"",IFERROR($F97-TODAY(),"")))</f>
        <v/>
      </c>
      <c r="O97" s="17">
        <f>IF($A97="","",IF($B97="","CHECK: add child record ID",IF($D97="","CHECK: select status",IF(OR($D97="Closed",$D97="Superseded"),"No immediate check based on status",IF($C97="","CHECK: add room",IF($E97="","CHECK: add effective date",IF($G97="","CHECK: add restricted person reference",IF($H97="","CHECK: add restriction summary",IF($I97="","CHECK: add document reference",IF($J97&lt;&gt;"Yes","CHECK: document not marked on file",IF($K97="","CHECK: assign reviewer",IF($L97="","CHECK: select staff review status",IF($L97="Not Reviewed","CHECK: staff review not recorded",IF($L97="Needs Follow-Up","CHECK: staff follow-up",IF(AND($L97="Reviewed",$M97=""),"CHECK: add last reviewed date",IF($F97="","CHECK: set review due date",IF($F97&lt;TODAY(),"CHECK: review overdue",IF(AND(ISNUMBER($W$4),$F97&lt;=TODAY()+$W$4),"CHECK: review due soon","No immediate check based on entries"))))))))))))))))))</f>
        <v/>
      </c>
      <c r="P97" s="13" t="n"/>
    </row>
    <row r="98" ht="26" customHeight="1">
      <c r="A98" s="10" t="n"/>
      <c r="B98" s="10" t="n"/>
      <c r="C98" s="10" t="n"/>
      <c r="D98" s="10" t="n"/>
      <c r="E98" s="11" t="n"/>
      <c r="F98" s="11" t="n"/>
      <c r="G98" s="12" t="n"/>
      <c r="H98" s="13" t="n"/>
      <c r="I98" s="10" t="n"/>
      <c r="J98" s="10" t="n"/>
      <c r="K98" s="10" t="n"/>
      <c r="L98" s="10" t="n"/>
      <c r="M98" s="11" t="n"/>
      <c r="N98" s="14">
        <f>IF($A98="","",IF(OR($D98="Closed",$D98="Superseded",$F98=""),"",IFERROR($F98-TODAY(),"")))</f>
        <v/>
      </c>
      <c r="O98" s="15">
        <f>IF($A98="","",IF($B98="","CHECK: add child record ID",IF($D98="","CHECK: select status",IF(OR($D98="Closed",$D98="Superseded"),"No immediate check based on status",IF($C98="","CHECK: add room",IF($E98="","CHECK: add effective date",IF($G98="","CHECK: add restricted person reference",IF($H98="","CHECK: add restriction summary",IF($I98="","CHECK: add document reference",IF($J98&lt;&gt;"Yes","CHECK: document not marked on file",IF($K98="","CHECK: assign reviewer",IF($L98="","CHECK: select staff review status",IF($L98="Not Reviewed","CHECK: staff review not recorded",IF($L98="Needs Follow-Up","CHECK: staff follow-up",IF(AND($L98="Reviewed",$M98=""),"CHECK: add last reviewed date",IF($F98="","CHECK: set review due date",IF($F98&lt;TODAY(),"CHECK: review overdue",IF(AND(ISNUMBER($W$4),$F98&lt;=TODAY()+$W$4),"CHECK: review due soon","No immediate check based on entries"))))))))))))))))))</f>
        <v/>
      </c>
      <c r="P98" s="13" t="n"/>
    </row>
    <row r="99" ht="26" customHeight="1">
      <c r="A99" s="10" t="n"/>
      <c r="B99" s="10" t="n"/>
      <c r="C99" s="10" t="n"/>
      <c r="D99" s="10" t="n"/>
      <c r="E99" s="11" t="n"/>
      <c r="F99" s="11" t="n"/>
      <c r="G99" s="12" t="n"/>
      <c r="H99" s="13" t="n"/>
      <c r="I99" s="10" t="n"/>
      <c r="J99" s="10" t="n"/>
      <c r="K99" s="10" t="n"/>
      <c r="L99" s="10" t="n"/>
      <c r="M99" s="11" t="n"/>
      <c r="N99" s="16">
        <f>IF($A99="","",IF(OR($D99="Closed",$D99="Superseded",$F99=""),"",IFERROR($F99-TODAY(),"")))</f>
        <v/>
      </c>
      <c r="O99" s="17">
        <f>IF($A99="","",IF($B99="","CHECK: add child record ID",IF($D99="","CHECK: select status",IF(OR($D99="Closed",$D99="Superseded"),"No immediate check based on status",IF($C99="","CHECK: add room",IF($E99="","CHECK: add effective date",IF($G99="","CHECK: add restricted person reference",IF($H99="","CHECK: add restriction summary",IF($I99="","CHECK: add document reference",IF($J99&lt;&gt;"Yes","CHECK: document not marked on file",IF($K99="","CHECK: assign reviewer",IF($L99="","CHECK: select staff review status",IF($L99="Not Reviewed","CHECK: staff review not recorded",IF($L99="Needs Follow-Up","CHECK: staff follow-up",IF(AND($L99="Reviewed",$M99=""),"CHECK: add last reviewed date",IF($F99="","CHECK: set review due date",IF($F99&lt;TODAY(),"CHECK: review overdue",IF(AND(ISNUMBER($W$4),$F99&lt;=TODAY()+$W$4),"CHECK: review due soon","No immediate check based on entries"))))))))))))))))))</f>
        <v/>
      </c>
      <c r="P99" s="13" t="n"/>
    </row>
    <row r="100" ht="26" customHeight="1">
      <c r="A100" s="10" t="n"/>
      <c r="B100" s="10" t="n"/>
      <c r="C100" s="10" t="n"/>
      <c r="D100" s="10" t="n"/>
      <c r="E100" s="11" t="n"/>
      <c r="F100" s="11" t="n"/>
      <c r="G100" s="12" t="n"/>
      <c r="H100" s="13" t="n"/>
      <c r="I100" s="10" t="n"/>
      <c r="J100" s="10" t="n"/>
      <c r="K100" s="10" t="n"/>
      <c r="L100" s="10" t="n"/>
      <c r="M100" s="11" t="n"/>
      <c r="N100" s="14">
        <f>IF($A100="","",IF(OR($D100="Closed",$D100="Superseded",$F100=""),"",IFERROR($F100-TODAY(),"")))</f>
        <v/>
      </c>
      <c r="O100" s="15">
        <f>IF($A100="","",IF($B100="","CHECK: add child record ID",IF($D100="","CHECK: select status",IF(OR($D100="Closed",$D100="Superseded"),"No immediate check based on status",IF($C100="","CHECK: add room",IF($E100="","CHECK: add effective date",IF($G100="","CHECK: add restricted person reference",IF($H100="","CHECK: add restriction summary",IF($I100="","CHECK: add document reference",IF($J100&lt;&gt;"Yes","CHECK: document not marked on file",IF($K100="","CHECK: assign reviewer",IF($L100="","CHECK: select staff review status",IF($L100="Not Reviewed","CHECK: staff review not recorded",IF($L100="Needs Follow-Up","CHECK: staff follow-up",IF(AND($L100="Reviewed",$M100=""),"CHECK: add last reviewed date",IF($F100="","CHECK: set review due date",IF($F100&lt;TODAY(),"CHECK: review overdue",IF(AND(ISNUMBER($W$4),$F100&lt;=TODAY()+$W$4),"CHECK: review due soon","No immediate check based on entries"))))))))))))))))))</f>
        <v/>
      </c>
      <c r="P100" s="13" t="n"/>
    </row>
    <row r="101" ht="26" customHeight="1">
      <c r="A101" s="10" t="n"/>
      <c r="B101" s="10" t="n"/>
      <c r="C101" s="10" t="n"/>
      <c r="D101" s="10" t="n"/>
      <c r="E101" s="11" t="n"/>
      <c r="F101" s="11" t="n"/>
      <c r="G101" s="12" t="n"/>
      <c r="H101" s="13" t="n"/>
      <c r="I101" s="10" t="n"/>
      <c r="J101" s="10" t="n"/>
      <c r="K101" s="10" t="n"/>
      <c r="L101" s="10" t="n"/>
      <c r="M101" s="11" t="n"/>
      <c r="N101" s="16">
        <f>IF($A101="","",IF(OR($D101="Closed",$D101="Superseded",$F101=""),"",IFERROR($F101-TODAY(),"")))</f>
        <v/>
      </c>
      <c r="O101" s="17">
        <f>IF($A101="","",IF($B101="","CHECK: add child record ID",IF($D101="","CHECK: select status",IF(OR($D101="Closed",$D101="Superseded"),"No immediate check based on status",IF($C101="","CHECK: add room",IF($E101="","CHECK: add effective date",IF($G101="","CHECK: add restricted person reference",IF($H101="","CHECK: add restriction summary",IF($I101="","CHECK: add document reference",IF($J101&lt;&gt;"Yes","CHECK: document not marked on file",IF($K101="","CHECK: assign reviewer",IF($L101="","CHECK: select staff review status",IF($L101="Not Reviewed","CHECK: staff review not recorded",IF($L101="Needs Follow-Up","CHECK: staff follow-up",IF(AND($L101="Reviewed",$M101=""),"CHECK: add last reviewed date",IF($F101="","CHECK: set review due date",IF($F101&lt;TODAY(),"CHECK: review overdue",IF(AND(ISNUMBER($W$4),$F101&lt;=TODAY()+$W$4),"CHECK: review due soon","No immediate check based on entries"))))))))))))))))))</f>
        <v/>
      </c>
      <c r="P101" s="13" t="n"/>
    </row>
    <row r="102" ht="26" customHeight="1">
      <c r="A102" s="10" t="n"/>
      <c r="B102" s="10" t="n"/>
      <c r="C102" s="10" t="n"/>
      <c r="D102" s="10" t="n"/>
      <c r="E102" s="11" t="n"/>
      <c r="F102" s="11" t="n"/>
      <c r="G102" s="12" t="n"/>
      <c r="H102" s="13" t="n"/>
      <c r="I102" s="10" t="n"/>
      <c r="J102" s="10" t="n"/>
      <c r="K102" s="10" t="n"/>
      <c r="L102" s="10" t="n"/>
      <c r="M102" s="11" t="n"/>
      <c r="N102" s="14">
        <f>IF($A102="","",IF(OR($D102="Closed",$D102="Superseded",$F102=""),"",IFERROR($F102-TODAY(),"")))</f>
        <v/>
      </c>
      <c r="O102" s="15">
        <f>IF($A102="","",IF($B102="","CHECK: add child record ID",IF($D102="","CHECK: select status",IF(OR($D102="Closed",$D102="Superseded"),"No immediate check based on status",IF($C102="","CHECK: add room",IF($E102="","CHECK: add effective date",IF($G102="","CHECK: add restricted person reference",IF($H102="","CHECK: add restriction summary",IF($I102="","CHECK: add document reference",IF($J102&lt;&gt;"Yes","CHECK: document not marked on file",IF($K102="","CHECK: assign reviewer",IF($L102="","CHECK: select staff review status",IF($L102="Not Reviewed","CHECK: staff review not recorded",IF($L102="Needs Follow-Up","CHECK: staff follow-up",IF(AND($L102="Reviewed",$M102=""),"CHECK: add last reviewed date",IF($F102="","CHECK: set review due date",IF($F102&lt;TODAY(),"CHECK: review overdue",IF(AND(ISNUMBER($W$4),$F102&lt;=TODAY()+$W$4),"CHECK: review due soon","No immediate check based on entries"))))))))))))))))))</f>
        <v/>
      </c>
      <c r="P102" s="13" t="n"/>
    </row>
    <row r="103" ht="26" customHeight="1">
      <c r="A103" s="10" t="n"/>
      <c r="B103" s="10" t="n"/>
      <c r="C103" s="10" t="n"/>
      <c r="D103" s="10" t="n"/>
      <c r="E103" s="11" t="n"/>
      <c r="F103" s="11" t="n"/>
      <c r="G103" s="12" t="n"/>
      <c r="H103" s="13" t="n"/>
      <c r="I103" s="10" t="n"/>
      <c r="J103" s="10" t="n"/>
      <c r="K103" s="10" t="n"/>
      <c r="L103" s="10" t="n"/>
      <c r="M103" s="11" t="n"/>
      <c r="N103" s="16">
        <f>IF($A103="","",IF(OR($D103="Closed",$D103="Superseded",$F103=""),"",IFERROR($F103-TODAY(),"")))</f>
        <v/>
      </c>
      <c r="O103" s="17">
        <f>IF($A103="","",IF($B103="","CHECK: add child record ID",IF($D103="","CHECK: select status",IF(OR($D103="Closed",$D103="Superseded"),"No immediate check based on status",IF($C103="","CHECK: add room",IF($E103="","CHECK: add effective date",IF($G103="","CHECK: add restricted person reference",IF($H103="","CHECK: add restriction summary",IF($I103="","CHECK: add document reference",IF($J103&lt;&gt;"Yes","CHECK: document not marked on file",IF($K103="","CHECK: assign reviewer",IF($L103="","CHECK: select staff review status",IF($L103="Not Reviewed","CHECK: staff review not recorded",IF($L103="Needs Follow-Up","CHECK: staff follow-up",IF(AND($L103="Reviewed",$M103=""),"CHECK: add last reviewed date",IF($F103="","CHECK: set review due date",IF($F103&lt;TODAY(),"CHECK: review overdue",IF(AND(ISNUMBER($W$4),$F103&lt;=TODAY()+$W$4),"CHECK: review due soon","No immediate check based on entries"))))))))))))))))))</f>
        <v/>
      </c>
      <c r="P103" s="13" t="n"/>
    </row>
    <row r="104" ht="26" customHeight="1">
      <c r="A104" s="10" t="n"/>
      <c r="B104" s="10" t="n"/>
      <c r="C104" s="10" t="n"/>
      <c r="D104" s="10" t="n"/>
      <c r="E104" s="11" t="n"/>
      <c r="F104" s="11" t="n"/>
      <c r="G104" s="12" t="n"/>
      <c r="H104" s="13" t="n"/>
      <c r="I104" s="10" t="n"/>
      <c r="J104" s="10" t="n"/>
      <c r="K104" s="10" t="n"/>
      <c r="L104" s="10" t="n"/>
      <c r="M104" s="11" t="n"/>
      <c r="N104" s="14">
        <f>IF($A104="","",IF(OR($D104="Closed",$D104="Superseded",$F104=""),"",IFERROR($F104-TODAY(),"")))</f>
        <v/>
      </c>
      <c r="O104" s="15">
        <f>IF($A104="","",IF($B104="","CHECK: add child record ID",IF($D104="","CHECK: select status",IF(OR($D104="Closed",$D104="Superseded"),"No immediate check based on status",IF($C104="","CHECK: add room",IF($E104="","CHECK: add effective date",IF($G104="","CHECK: add restricted person reference",IF($H104="","CHECK: add restriction summary",IF($I104="","CHECK: add document reference",IF($J104&lt;&gt;"Yes","CHECK: document not marked on file",IF($K104="","CHECK: assign reviewer",IF($L104="","CHECK: select staff review status",IF($L104="Not Reviewed","CHECK: staff review not recorded",IF($L104="Needs Follow-Up","CHECK: staff follow-up",IF(AND($L104="Reviewed",$M104=""),"CHECK: add last reviewed date",IF($F104="","CHECK: set review due date",IF($F104&lt;TODAY(),"CHECK: review overdue",IF(AND(ISNUMBER($W$4),$F104&lt;=TODAY()+$W$4),"CHECK: review due soon","No immediate check based on entries"))))))))))))))))))</f>
        <v/>
      </c>
      <c r="P104" s="13" t="n"/>
    </row>
    <row r="105" ht="26" customHeight="1">
      <c r="A105" s="10" t="n"/>
      <c r="B105" s="10" t="n"/>
      <c r="C105" s="10" t="n"/>
      <c r="D105" s="10" t="n"/>
      <c r="E105" s="11" t="n"/>
      <c r="F105" s="11" t="n"/>
      <c r="G105" s="12" t="n"/>
      <c r="H105" s="13" t="n"/>
      <c r="I105" s="10" t="n"/>
      <c r="J105" s="10" t="n"/>
      <c r="K105" s="10" t="n"/>
      <c r="L105" s="10" t="n"/>
      <c r="M105" s="11" t="n"/>
      <c r="N105" s="16">
        <f>IF($A105="","",IF(OR($D105="Closed",$D105="Superseded",$F105=""),"",IFERROR($F105-TODAY(),"")))</f>
        <v/>
      </c>
      <c r="O105" s="17">
        <f>IF($A105="","",IF($B105="","CHECK: add child record ID",IF($D105="","CHECK: select status",IF(OR($D105="Closed",$D105="Superseded"),"No immediate check based on status",IF($C105="","CHECK: add room",IF($E105="","CHECK: add effective date",IF($G105="","CHECK: add restricted person reference",IF($H105="","CHECK: add restriction summary",IF($I105="","CHECK: add document reference",IF($J105&lt;&gt;"Yes","CHECK: document not marked on file",IF($K105="","CHECK: assign reviewer",IF($L105="","CHECK: select staff review status",IF($L105="Not Reviewed","CHECK: staff review not recorded",IF($L105="Needs Follow-Up","CHECK: staff follow-up",IF(AND($L105="Reviewed",$M105=""),"CHECK: add last reviewed date",IF($F105="","CHECK: set review due date",IF($F105&lt;TODAY(),"CHECK: review overdue",IF(AND(ISNUMBER($W$4),$F105&lt;=TODAY()+$W$4),"CHECK: review due soon","No immediate check based on entries"))))))))))))))))))</f>
        <v/>
      </c>
      <c r="P105" s="13" t="n"/>
    </row>
  </sheetData>
  <autoFilter ref="A5:P105"/>
  <mergeCells count="1">
    <mergeCell ref="A1:P1"/>
  </mergeCells>
  <conditionalFormatting sqref="O6:O105">
    <cfRule type="expression" priority="1" dxfId="0" stopIfTrue="1">
      <formula>$O6="CHECK: review overdue"</formula>
    </cfRule>
    <cfRule type="expression" priority="2" dxfId="2" stopIfTrue="1">
      <formula>$O6="CHECK: review due soon"</formula>
    </cfRule>
    <cfRule type="expression" priority="3" dxfId="1" stopIfTrue="1">
      <formula>LEFT($O6,6)="CHECK:"</formula>
    </cfRule>
    <cfRule type="expression" priority="4" dxfId="3">
      <formula>LEFT($O6,2)="No"</formula>
    </cfRule>
  </conditionalFormatting>
  <conditionalFormatting sqref="N6:N105">
    <cfRule type="expression" priority="5" dxfId="0">
      <formula>AND(ISNUMBER($N6),$N6&lt;0)</formula>
    </cfRule>
  </conditionalFormatting>
  <dataValidations count="10">
    <dataValidation sqref="A6:A105" showDropDown="0" showInputMessage="1" showErrorMessage="1" allowBlank="0" errorTitle="Duplicate alert ID" error="Enter a unique alert ID or leave the cell blank." promptTitle="Alert ID" prompt="Use a unique center-approved alert identifier." type="custom">
      <formula1>=OR(A6="",COUNTIF($A$6:$A$105,A6)=1)</formula1>
    </dataValidation>
    <dataValidation sqref="D6:D105" showDropDown="0" showInputMessage="1" showErrorMessage="1" allowBlank="0" errorTitle="Status not in list" error="Choose a center-reported status from the list." promptTitle="Center-reported status" prompt="Choose the status that matches the center entry." type="list">
      <formula1>$R$6:$R$9</formula1>
    </dataValidation>
    <dataValidation sqref="C6:C105" showDropDown="0" showInputMessage="1" showErrorMessage="1" allowBlank="0" errorTitle="Room not in list" error="Choose a room from the editable Assumptions list." promptTitle="Room" prompt="Select the child's assigned room." type="list">
      <formula1>$S$6:$S$11</formula1>
    </dataValidation>
    <dataValidation sqref="J6:J105" showDropDown="0" showInputMessage="1" showErrorMessage="1" allowBlank="0" errorTitle="Choose Yes or No" error="Choose Yes or No from the list." promptTitle="Document file indicator" prompt="Indicate whether the document is marked on file." type="list">
      <formula1>$T$6:$T$7</formula1>
    </dataValidation>
    <dataValidation sqref="L6:L105" showDropDown="0" showInputMessage="1" showErrorMessage="1" allowBlank="0" errorTitle="Review status not in list" error="Choose a staff review status from the list." promptTitle="Staff review status" prompt="Record the current internal review status." type="list">
      <formula1>$U$6:$U$8</formula1>
    </dataValidation>
    <dataValidation sqref="E6:E105" showDropDown="0" showInputMessage="0" showErrorMessage="1" allowBlank="0" errorTitle="Effective date outside range" error="Enter a date within the editable range on the Assumptions sheet." type="custom">
      <formula1>=OR(E6="",AND(ISNUMBER(E6),E6&gt;=$W$5,E6&lt;=$W$6))</formula1>
    </dataValidation>
    <dataValidation sqref="F6:F105" showDropDown="0" showInputMessage="0" showErrorMessage="1" allowBlank="0" errorTitle="Review date is inconsistent" error="Enter a date within the assumption range and not before the effective date." type="custom">
      <formula1>=OR(F6="",AND(ISNUMBER(F6),F6&gt;=$W$5,F6&lt;=$W$6,OR(E6="",F6&gt;=E6)))</formula1>
    </dataValidation>
    <dataValidation sqref="M6:M105" showDropDown="0" showInputMessage="0" showErrorMessage="1" allowBlank="0" errorTitle="Last reviewed date is inconsistent" error="Enter a date that is not before the effective date and not after today." type="custom">
      <formula1>=OR(M6="",AND(ISNUMBER(M6),M6&gt;=$W$5,M6&lt;=TODAY(),OR(E6="",M6&gt;=E6)))</formula1>
    </dataValidation>
    <dataValidation sqref="H6:H105" showDropDown="0" showInputMessage="0" showErrorMessage="1" allowBlank="0" errorTitle="Restriction summary is too long" error="Shorten the summary to the editable character limit on the Assumptions sheet." type="custom">
      <formula1>=OR(H6="",LEN(H6)&lt;=$W$7)</formula1>
    </dataValidation>
    <dataValidation sqref="P6:P105" showDropDown="0" showInputMessage="0" showErrorMessage="1" allowBlank="0" errorTitle="Notes are too long" error="Shorten the notes to the editable character limit on the Assumptions sheet." type="custom">
      <formula1>=OR(P6="",LEN(P6)&lt;=$W$7)</formula1>
    </dataValidation>
  </dataValidations>
  <pageMargins left="0.75" right="0.75" top="1" bottom="1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H16"/>
  <sheetViews>
    <sheetView showGridLines="0" zoomScale="90" workbookViewId="0">
      <pane ySplit="10" topLeftCell="A11" activePane="bottomLeft" state="frozen"/>
      <selection pane="bottomLeft" activeCell="B4" sqref="B4"/>
    </sheetView>
  </sheetViews>
  <sheetFormatPr baseColWidth="8" defaultRowHeight="15"/>
  <cols>
    <col width="30" customWidth="1" min="1" max="1"/>
    <col width="18" customWidth="1" min="2" max="2"/>
    <col width="47" customWidth="1" min="3" max="3"/>
    <col width="4" customWidth="1" min="4" max="4"/>
    <col width="25" customWidth="1" min="5" max="5"/>
    <col width="4" customWidth="1" min="6" max="6"/>
    <col width="25" customWidth="1" min="7" max="7"/>
    <col width="4" customWidth="1" min="8" max="8"/>
  </cols>
  <sheetData>
    <row r="1" ht="30" customHeight="1">
      <c r="A1" s="1" t="inlineStr">
        <is>
          <t>Editable Assumptions and Validation Lists</t>
        </is>
      </c>
      <c r="B1" s="20" t="n"/>
      <c r="C1" s="20" t="n"/>
      <c r="D1" s="20" t="n"/>
      <c r="E1" s="20" t="n"/>
      <c r="F1" s="20" t="n"/>
      <c r="G1" s="20" t="n"/>
      <c r="H1" s="21" t="n"/>
    </row>
    <row r="2">
      <c r="A2" s="2" t="inlineStr">
        <is>
          <t>Edit these center-specific limits and stable choices before using the register.</t>
        </is>
      </c>
    </row>
    <row r="3">
      <c r="A3" s="3" t="inlineStr">
        <is>
          <t>Setting</t>
        </is>
      </c>
      <c r="B3" s="3" t="inlineStr">
        <is>
          <t>Editable Value</t>
        </is>
      </c>
      <c r="C3" s="3" t="inlineStr">
        <is>
          <t>Use</t>
        </is>
      </c>
    </row>
    <row r="4" ht="30" customHeight="1">
      <c r="A4" s="4" t="inlineStr">
        <is>
          <t>Due-soon window in days</t>
        </is>
      </c>
      <c r="B4" s="18" t="n">
        <v>14</v>
      </c>
      <c r="C4" s="15" t="inlineStr">
        <is>
          <t>Flags review dates from today through this many days ahead.</t>
        </is>
      </c>
    </row>
    <row r="5" ht="30" customHeight="1">
      <c r="A5" s="7" t="inlineStr">
        <is>
          <t>Earliest accepted date</t>
        </is>
      </c>
      <c r="B5" s="19" t="n">
        <v>45544</v>
      </c>
      <c r="C5" s="17" t="inlineStr">
        <is>
          <t>Lower boundary for register date validation.</t>
        </is>
      </c>
    </row>
    <row r="6" ht="30" customHeight="1">
      <c r="A6" s="4" t="inlineStr">
        <is>
          <t>Latest accepted date</t>
        </is>
      </c>
      <c r="B6" s="19" t="n">
        <v>46639</v>
      </c>
      <c r="C6" s="15" t="inlineStr">
        <is>
          <t>Upper boundary for effective and review due dates.</t>
        </is>
      </c>
    </row>
    <row r="7" ht="30" customHeight="1">
      <c r="A7" s="7" t="inlineStr">
        <is>
          <t>Description character limit</t>
        </is>
      </c>
      <c r="B7" s="18" t="n">
        <v>240</v>
      </c>
      <c r="C7" s="17" t="inlineStr">
        <is>
          <t>Maximum length for restriction summaries and notes.</t>
        </is>
      </c>
    </row>
    <row r="8"/>
    <row r="9"/>
    <row r="10">
      <c r="A10" s="3" t="inlineStr">
        <is>
          <t>Center-Reported Status</t>
        </is>
      </c>
      <c r="C10" s="3" t="inlineStr">
        <is>
          <t>Room</t>
        </is>
      </c>
      <c r="E10" s="3" t="inlineStr">
        <is>
          <t>Document Marked On File</t>
        </is>
      </c>
      <c r="G10" s="3" t="inlineStr">
        <is>
          <t>Staff Review Status</t>
        </is>
      </c>
    </row>
    <row r="11" ht="24" customHeight="1">
      <c r="A11" s="12" t="inlineStr">
        <is>
          <t>Active</t>
        </is>
      </c>
      <c r="C11" s="12" t="inlineStr">
        <is>
          <t>Acorn Room</t>
        </is>
      </c>
      <c r="E11" s="12" t="inlineStr">
        <is>
          <t>Yes</t>
        </is>
      </c>
      <c r="G11" s="12" t="inlineStr">
        <is>
          <t>Not Reviewed</t>
        </is>
      </c>
    </row>
    <row r="12" ht="24" customHeight="1">
      <c r="A12" s="12" t="inlineStr">
        <is>
          <t>Pending Review</t>
        </is>
      </c>
      <c r="C12" s="12" t="inlineStr">
        <is>
          <t>Bluebird Room</t>
        </is>
      </c>
      <c r="E12" s="12" t="inlineStr">
        <is>
          <t>No</t>
        </is>
      </c>
      <c r="G12" s="12" t="inlineStr">
        <is>
          <t>Reviewed</t>
        </is>
      </c>
    </row>
    <row r="13" ht="24" customHeight="1">
      <c r="A13" s="12" t="inlineStr">
        <is>
          <t>Superseded</t>
        </is>
      </c>
      <c r="C13" s="12" t="inlineStr">
        <is>
          <t>Clover Room</t>
        </is>
      </c>
      <c r="E13" s="12" t="n"/>
      <c r="G13" s="12" t="inlineStr">
        <is>
          <t>Needs Follow-Up</t>
        </is>
      </c>
    </row>
    <row r="14" ht="24" customHeight="1">
      <c r="A14" s="12" t="inlineStr">
        <is>
          <t>Closed</t>
        </is>
      </c>
      <c r="C14" s="12" t="inlineStr">
        <is>
          <t>Dandelion Room</t>
        </is>
      </c>
      <c r="E14" s="12" t="n"/>
      <c r="G14" s="12" t="n"/>
    </row>
    <row r="15" ht="24" customHeight="1">
      <c r="A15" s="12" t="n"/>
      <c r="C15" s="12" t="inlineStr">
        <is>
          <t>Elm Room</t>
        </is>
      </c>
      <c r="E15" s="12" t="n"/>
      <c r="G15" s="12" t="n"/>
    </row>
    <row r="16" ht="24" customHeight="1">
      <c r="A16" s="12" t="n"/>
      <c r="C16" s="12" t="inlineStr">
        <is>
          <t>Firefly Room</t>
        </is>
      </c>
      <c r="E16" s="12" t="n"/>
      <c r="G16" s="12" t="n"/>
    </row>
  </sheetData>
  <mergeCells count="1">
    <mergeCell ref="A1:H1"/>
  </mergeCells>
  <conditionalFormatting sqref="B4">
    <cfRule type="expression" priority="1" dxfId="0">
      <formula>OR(NOT(ISNUMBER(B4)),B4&lt;0)</formula>
    </cfRule>
  </conditionalFormatting>
  <conditionalFormatting sqref="B5">
    <cfRule type="expression" priority="2" dxfId="0">
      <formula>OR(NOT(ISNUMBER(B5)),B5&gt;$B$6)</formula>
    </cfRule>
  </conditionalFormatting>
  <conditionalFormatting sqref="B6">
    <cfRule type="expression" priority="3" dxfId="0">
      <formula>OR(NOT(ISNUMBER(B6)),B6&lt;$B$5)</formula>
    </cfRule>
  </conditionalFormatting>
  <conditionalFormatting sqref="B7">
    <cfRule type="expression" priority="4" dxfId="0">
      <formula>OR(NOT(ISNUMBER(B7)),B7&lt;1)</formula>
    </cfRule>
  </conditionalFormatting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Childcare Center</dc:creator>
  <dc:title xmlns:dc="http://purl.org/dc/elements/1.1/">Daycare Custody Restriction Alert Register</dc:title>
  <dc:description xmlns:dc="http://purl.org/dc/elements/1.1/">Administrative workbook for center-reported custody restriction alerts, internal document references, and staff review prompts.</dc:description>
  <dc:subject xmlns:dc="http://purl.org/dc/elements/1.1/">Internal register for center-reported pickup restrictions and staff review</dc:subject>
  <dcterms:created xmlns:dcterms="http://purl.org/dc/terms/" xmlns:xsi="http://www.w3.org/2001/XMLSchema-instance" xsi:type="dcterms:W3CDTF">2026-09-09T19:58:01Z</dcterms:created>
  <dcterms:modified xmlns:dcterms="http://purl.org/dc/terms/" xmlns:xsi="http://www.w3.org/2001/XMLSchema-instance" xsi:type="dcterms:W3CDTF">2026-09-09T19:58:02+00:00Z</dcterms:modified>
</cp:coreProperties>
</file>