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ietary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'Summary'!$A$20:$F$25</definedName>
    <definedName name="_xlnm.Print_Area" localSheetId="0">'Summary'!$A$1:$H$25</definedName>
    <definedName name="_xlnm._FilterDatabase" localSheetId="1" hidden="1">'Dietary Tracker'!$A$4:$M$104</definedName>
    <definedName name="_xlnm.Print_Area" localSheetId="1">'Dietary Tracker'!$A$1:$M$104</definedName>
    <definedName name="_xlnm.Print_Area" localSheetId="2">'Assumptions'!$A$1:$H$10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25383F"/>
      <sz val="10"/>
    </font>
    <font>
      <name val="Calibri"/>
      <i val="1"/>
      <color rgb="0052666D"/>
      <sz val="10"/>
    </font>
    <font>
      <name val="Calibri"/>
      <b val="1"/>
      <color rgb="00FFFFFF"/>
      <sz val="10"/>
    </font>
    <font>
      <name val="Calibri"/>
      <color rgb="0025383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6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Records by Room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'Summary'!B20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'Summary'!$A$21:$A$24</f>
            </numRef>
          </cat>
          <val>
            <numRef>
              <f>'Summary'!$B$21:$B$24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5" customWidth="1" min="3" max="3"/>
    <col width="15" customWidth="1" min="4" max="4"/>
    <col width="15" customWidth="1" min="5" max="5"/>
    <col width="15" customWidth="1" min="6" max="6"/>
    <col width="12" customWidth="1" min="7" max="7"/>
    <col width="12" customWidth="1" min="8" max="8"/>
  </cols>
  <sheetData>
    <row r="1" ht="30" customHeight="1">
      <c r="A1" s="1" t="inlineStr">
        <is>
          <t>Daycare Dietary Needs Summary</t>
        </is>
      </c>
      <c r="B1" s="19" t="n"/>
      <c r="C1" s="19" t="n"/>
      <c r="D1" s="19" t="n"/>
      <c r="E1" s="19" t="n"/>
      <c r="F1" s="19" t="n"/>
      <c r="G1" s="19" t="n"/>
      <c r="H1" s="20" t="n"/>
    </row>
    <row r="2">
      <c r="A2" s="2">
        <f>"As of "&amp;TEXT(TODAY(),"mm/dd/yyyy")</f>
        <v/>
      </c>
    </row>
    <row r="3" ht="32" customHeight="1">
      <c r="A3" s="3" t="inlineStr">
        <is>
          <t>Indicators use entered guardian-provided details. Alerts prompt a human check and are not medical guidance or automated notifications.</t>
        </is>
      </c>
    </row>
    <row r="4" ht="25" customHeight="1">
      <c r="A4" s="4" t="inlineStr">
        <is>
          <t>Indicator</t>
        </is>
      </c>
      <c r="B4" s="4" t="inlineStr">
        <is>
          <t>Current value</t>
        </is>
      </c>
    </row>
    <row r="5">
      <c r="A5" s="5" t="inlineStr">
        <is>
          <t>Active records</t>
        </is>
      </c>
      <c r="B5" s="6">
        <f>COUNTIF('Dietary Tracker'!$J$5:$J$104,"Active")</f>
        <v/>
      </c>
    </row>
    <row r="6">
      <c r="A6" s="7" t="inlineStr">
        <is>
          <t>Pending confirmation</t>
        </is>
      </c>
      <c r="B6" s="8">
        <f>COUNTIF('Dietary Tracker'!$J$5:$J$104,"Pending confirmation")</f>
        <v/>
      </c>
    </row>
    <row r="7">
      <c r="A7" s="5" t="inlineStr">
        <is>
          <t>Inactive records</t>
        </is>
      </c>
      <c r="B7" s="6">
        <f>COUNTIF('Dietary Tracker'!$J$5:$J$104,"Inactive")</f>
        <v/>
      </c>
    </row>
    <row r="8">
      <c r="A8" s="7" t="inlineStr">
        <is>
          <t>Active substitutions needed</t>
        </is>
      </c>
      <c r="B8" s="8">
        <f>COUNTIFS('Dietary Tracker'!$J$5:$J$104,"Active",'Dietary Tracker'!$F$5:$F$104,"Yes")</f>
        <v/>
      </c>
    </row>
    <row r="9">
      <c r="A9" s="5" t="inlineStr">
        <is>
          <t>Past due review checks</t>
        </is>
      </c>
      <c r="B9" s="6">
        <f>COUNTIFS('Dietary Tracker'!$J$5:$J$104,"Active",'Dietary Tracker'!$L$5:$L$104,"Past due")</f>
        <v/>
      </c>
    </row>
    <row r="10">
      <c r="A10" s="7" t="inlineStr">
        <is>
          <t>Due soon review checks</t>
        </is>
      </c>
      <c r="B10" s="8">
        <f>COUNTIFS('Dietary Tracker'!$J$5:$J$104,"Active",'Dietary Tracker'!$L$5:$L$104,"Due soon")</f>
        <v/>
      </c>
    </row>
    <row r="11">
      <c r="A11" s="5" t="inlineStr">
        <is>
          <t>Ready for meal review</t>
        </is>
      </c>
      <c r="B11" s="6">
        <f>COUNTIFS('Dietary Tracker'!$J$5:$J$104,"Active",'Dietary Tracker'!$M$5:$M$104,"Ready for meal review")</f>
        <v/>
      </c>
    </row>
    <row r="12">
      <c r="A12" s="7" t="inlineStr">
        <is>
          <t>Incomplete entries</t>
        </is>
      </c>
      <c r="B12" s="8">
        <f>COUNTIF('Dietary Tracker'!$M$5:$M$104,"Complete fields")</f>
        <v/>
      </c>
    </row>
    <row r="13">
      <c r="A13" s="5" t="inlineStr">
        <is>
          <t>Active reviews current</t>
        </is>
      </c>
      <c r="B13" s="9">
        <f>IFERROR(COUNTIFS('Dietary Tracker'!$J$5:$J$104,"Active",'Dietary Tracker'!$L$5:$L$104,"Current")/COUNTIF('Dietary Tracker'!$J$5:$J$104,"Active"),"")</f>
        <v/>
      </c>
    </row>
    <row r="14"/>
    <row r="15"/>
    <row r="16"/>
    <row r="17"/>
    <row r="18"/>
    <row r="19"/>
    <row r="20" ht="30" customHeight="1">
      <c r="A20" s="10" t="inlineStr">
        <is>
          <t>Room</t>
        </is>
      </c>
      <c r="B20" s="10" t="inlineStr">
        <is>
          <t>Active records</t>
        </is>
      </c>
      <c r="C20" s="10" t="inlineStr">
        <is>
          <t>Substitutions</t>
        </is>
      </c>
      <c r="D20" s="10" t="inlineStr">
        <is>
          <t>Past due</t>
        </is>
      </c>
      <c r="E20" s="10" t="inlineStr">
        <is>
          <t>Due soon</t>
        </is>
      </c>
      <c r="F20" s="10" t="inlineStr">
        <is>
          <t>Ready</t>
        </is>
      </c>
    </row>
    <row r="21">
      <c r="A21" s="5">
        <f>Assumptions!D4</f>
        <v/>
      </c>
      <c r="B21" s="6">
        <f>COUNTIFS('Dietary Tracker'!$C$5:$C$104,$A21,'Dietary Tracker'!$J$5:$J$104,"Active")</f>
        <v/>
      </c>
      <c r="C21" s="6">
        <f>COUNTIFS('Dietary Tracker'!$C$5:$C$104,$A21,'Dietary Tracker'!$J$5:$J$104,"Active",'Dietary Tracker'!$F$5:$F$104,"Yes")</f>
        <v/>
      </c>
      <c r="D21" s="6">
        <f>COUNTIFS('Dietary Tracker'!$C$5:$C$104,$A21,'Dietary Tracker'!$J$5:$J$104,"Active",'Dietary Tracker'!$L$5:$L$104,"Past due")</f>
        <v/>
      </c>
      <c r="E21" s="6">
        <f>COUNTIFS('Dietary Tracker'!$C$5:$C$104,$A21,'Dietary Tracker'!$J$5:$J$104,"Active",'Dietary Tracker'!$L$5:$L$104,"Due soon")</f>
        <v/>
      </c>
      <c r="F21" s="6">
        <f>COUNTIFS('Dietary Tracker'!$C$5:$C$104,$A21,'Dietary Tracker'!$J$5:$J$104,"Active",'Dietary Tracker'!$M$5:$M$104,"Ready for meal review")</f>
        <v/>
      </c>
    </row>
    <row r="22">
      <c r="A22" s="7">
        <f>Assumptions!D5</f>
        <v/>
      </c>
      <c r="B22" s="8">
        <f>COUNTIFS('Dietary Tracker'!$C$5:$C$104,$A22,'Dietary Tracker'!$J$5:$J$104,"Active")</f>
        <v/>
      </c>
      <c r="C22" s="8">
        <f>COUNTIFS('Dietary Tracker'!$C$5:$C$104,$A22,'Dietary Tracker'!$J$5:$J$104,"Active",'Dietary Tracker'!$F$5:$F$104,"Yes")</f>
        <v/>
      </c>
      <c r="D22" s="8">
        <f>COUNTIFS('Dietary Tracker'!$C$5:$C$104,$A22,'Dietary Tracker'!$J$5:$J$104,"Active",'Dietary Tracker'!$L$5:$L$104,"Past due")</f>
        <v/>
      </c>
      <c r="E22" s="8">
        <f>COUNTIFS('Dietary Tracker'!$C$5:$C$104,$A22,'Dietary Tracker'!$J$5:$J$104,"Active",'Dietary Tracker'!$L$5:$L$104,"Due soon")</f>
        <v/>
      </c>
      <c r="F22" s="8">
        <f>COUNTIFS('Dietary Tracker'!$C$5:$C$104,$A22,'Dietary Tracker'!$J$5:$J$104,"Active",'Dietary Tracker'!$M$5:$M$104,"Ready for meal review")</f>
        <v/>
      </c>
    </row>
    <row r="23">
      <c r="A23" s="5">
        <f>Assumptions!D6</f>
        <v/>
      </c>
      <c r="B23" s="6">
        <f>COUNTIFS('Dietary Tracker'!$C$5:$C$104,$A23,'Dietary Tracker'!$J$5:$J$104,"Active")</f>
        <v/>
      </c>
      <c r="C23" s="6">
        <f>COUNTIFS('Dietary Tracker'!$C$5:$C$104,$A23,'Dietary Tracker'!$J$5:$J$104,"Active",'Dietary Tracker'!$F$5:$F$104,"Yes")</f>
        <v/>
      </c>
      <c r="D23" s="6">
        <f>COUNTIFS('Dietary Tracker'!$C$5:$C$104,$A23,'Dietary Tracker'!$J$5:$J$104,"Active",'Dietary Tracker'!$L$5:$L$104,"Past due")</f>
        <v/>
      </c>
      <c r="E23" s="6">
        <f>COUNTIFS('Dietary Tracker'!$C$5:$C$104,$A23,'Dietary Tracker'!$J$5:$J$104,"Active",'Dietary Tracker'!$L$5:$L$104,"Due soon")</f>
        <v/>
      </c>
      <c r="F23" s="6">
        <f>COUNTIFS('Dietary Tracker'!$C$5:$C$104,$A23,'Dietary Tracker'!$J$5:$J$104,"Active",'Dietary Tracker'!$M$5:$M$104,"Ready for meal review")</f>
        <v/>
      </c>
    </row>
    <row r="24">
      <c r="A24" s="7">
        <f>Assumptions!D7</f>
        <v/>
      </c>
      <c r="B24" s="8">
        <f>COUNTIFS('Dietary Tracker'!$C$5:$C$104,$A24,'Dietary Tracker'!$J$5:$J$104,"Active")</f>
        <v/>
      </c>
      <c r="C24" s="8">
        <f>COUNTIFS('Dietary Tracker'!$C$5:$C$104,$A24,'Dietary Tracker'!$J$5:$J$104,"Active",'Dietary Tracker'!$F$5:$F$104,"Yes")</f>
        <v/>
      </c>
      <c r="D24" s="8">
        <f>COUNTIFS('Dietary Tracker'!$C$5:$C$104,$A24,'Dietary Tracker'!$J$5:$J$104,"Active",'Dietary Tracker'!$L$5:$L$104,"Past due")</f>
        <v/>
      </c>
      <c r="E24" s="8">
        <f>COUNTIFS('Dietary Tracker'!$C$5:$C$104,$A24,'Dietary Tracker'!$J$5:$J$104,"Active",'Dietary Tracker'!$L$5:$L$104,"Due soon")</f>
        <v/>
      </c>
      <c r="F24" s="8">
        <f>COUNTIFS('Dietary Tracker'!$C$5:$C$104,$A24,'Dietary Tracker'!$J$5:$J$104,"Active",'Dietary Tracker'!$M$5:$M$104,"Ready for meal review")</f>
        <v/>
      </c>
    </row>
    <row r="25">
      <c r="A25" s="11" t="inlineStr">
        <is>
          <t>Total</t>
        </is>
      </c>
      <c r="B25" s="11">
        <f>SUM(B21:B24)</f>
        <v/>
      </c>
      <c r="C25" s="11">
        <f>SUM(C21:C24)</f>
        <v/>
      </c>
      <c r="D25" s="11">
        <f>SUM(D21:D24)</f>
        <v/>
      </c>
      <c r="E25" s="11">
        <f>SUM(E21:E24)</f>
        <v/>
      </c>
      <c r="F25" s="11">
        <f>SUM(F21:F24)</f>
        <v/>
      </c>
    </row>
  </sheetData>
  <autoFilter ref="A20:F25"/>
  <mergeCells count="1">
    <mergeCell ref="A1:H1"/>
  </mergeCells>
  <conditionalFormatting sqref="B9">
    <cfRule type="expression" priority="1" dxfId="0">
      <formula>B9&gt;0</formula>
    </cfRule>
  </conditionalFormatting>
  <conditionalFormatting sqref="B10">
    <cfRule type="expression" priority="2" dxfId="1">
      <formula>B10&gt;0</formula>
    </cfRule>
  </conditionalFormatting>
  <conditionalFormatting sqref="B11">
    <cfRule type="expression" priority="3" dxfId="2">
      <formula>B11&gt;0</formula>
    </cfRule>
  </conditionalFormatting>
  <conditionalFormatting sqref="B12">
    <cfRule type="expression" priority="4" dxfId="0">
      <formula>B12&gt;0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8" customWidth="1" min="3" max="3"/>
    <col width="22" customWidth="1" min="4" max="4"/>
    <col width="42" customWidth="1" min="5" max="5"/>
    <col width="21" customWidth="1" min="6" max="6"/>
    <col width="40" customWidth="1" min="7" max="7"/>
    <col width="20" customWidth="1" min="8" max="8"/>
    <col width="15" customWidth="1" min="9" max="9"/>
    <col width="22" customWidth="1" min="10" max="10"/>
    <col width="22" customWidth="1" min="11" max="11"/>
    <col width="18" customWidth="1" min="12" max="12"/>
    <col width="24" customWidth="1" min="13" max="13"/>
  </cols>
  <sheetData>
    <row r="1" ht="30" customHeight="1">
      <c r="A1" s="1" t="inlineStr">
        <is>
          <t>Daycare Dietary Needs Tracker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20" t="n"/>
    </row>
    <row r="2" ht="30" customHeight="1">
      <c r="A2" s="3" t="inlineStr">
        <is>
          <t>Enter guardian-provided meal planning details in yellow cells. All sample records are fictional.</t>
        </is>
      </c>
    </row>
    <row r="3"/>
    <row r="4" ht="42" customHeight="1">
      <c r="A4" s="10" t="inlineStr">
        <is>
          <t>Child ID</t>
        </is>
      </c>
      <c r="B4" s="10" t="inlineStr">
        <is>
          <t>Record Start</t>
        </is>
      </c>
      <c r="C4" s="10" t="inlineStr">
        <is>
          <t>Room</t>
        </is>
      </c>
      <c r="D4" s="10" t="inlineStr">
        <is>
          <t>Dietary Preference</t>
        </is>
      </c>
      <c r="E4" s="10" t="inlineStr">
        <is>
          <t>Guardian-Provided Restrictions / Avoid Items</t>
        </is>
      </c>
      <c r="F4" s="10" t="inlineStr">
        <is>
          <t>Meal Substitution Needed</t>
        </is>
      </c>
      <c r="G4" s="10" t="inlineStr">
        <is>
          <t>Substitution Notes</t>
        </is>
      </c>
      <c r="H4" s="10" t="inlineStr">
        <is>
          <t>Last Guardian Confirmation</t>
        </is>
      </c>
      <c r="I4" s="10" t="inlineStr">
        <is>
          <t>Next Review</t>
        </is>
      </c>
      <c r="J4" s="10" t="inlineStr">
        <is>
          <t>Record Status</t>
        </is>
      </c>
      <c r="K4" s="10" t="inlineStr">
        <is>
          <t>Assigned Staff</t>
        </is>
      </c>
      <c r="L4" s="10" t="inlineStr">
        <is>
          <t>Review Alert</t>
        </is>
      </c>
      <c r="M4" s="10" t="inlineStr">
        <is>
          <t>Entry Check</t>
        </is>
      </c>
    </row>
    <row r="5" ht="36" customHeight="1">
      <c r="A5" s="12" t="inlineStr">
        <is>
          <t>Fictional child 001</t>
        </is>
      </c>
      <c r="B5" s="21" t="n">
        <v>46074</v>
      </c>
      <c r="C5" s="12" t="inlineStr">
        <is>
          <t>Acorn Room</t>
        </is>
      </c>
      <c r="D5" s="12" t="inlineStr">
        <is>
          <t>Vegetarian</t>
        </is>
      </c>
      <c r="E5" s="12" t="inlineStr">
        <is>
          <t>Meat avoided by guardian preference</t>
        </is>
      </c>
      <c r="F5" s="14" t="inlineStr">
        <is>
          <t>Yes</t>
        </is>
      </c>
      <c r="G5" s="12" t="inlineStr">
        <is>
          <t>Plan a meatless entree</t>
        </is>
      </c>
      <c r="H5" s="21" t="n">
        <v>46114</v>
      </c>
      <c r="I5" s="22">
        <f>IF(A5="","",IFERROR(IF(H5="","",H5+Assumptions!$B$5),""))</f>
        <v/>
      </c>
      <c r="J5" s="14" t="inlineStr">
        <is>
          <t>Active</t>
        </is>
      </c>
      <c r="K5" s="12" t="inlineStr">
        <is>
          <t>Fictional staff A</t>
        </is>
      </c>
      <c r="L5" s="6">
        <f>IF(A5="","",IFERROR(IF(J5="","Select status",IF(J5&lt;&gt;"Active","Not active",IF(I5="","Add review date",IF(I5&lt;TODAY(),"Past due",IF(I5&lt;=TODAY()+Assumptions!$B$4,"Due soon","Current"))))),"Check settings"))</f>
        <v/>
      </c>
      <c r="M5" s="6">
        <f>IF(A5="","",IF(OR(B5="",C5="",D5="",F5="",H5="",J5="",K5=""),"Complete fields",IF(AND(F5="Yes",G5=""),"Add substitution notes","Ready for meal review")))</f>
        <v/>
      </c>
    </row>
    <row r="6" ht="36" customHeight="1">
      <c r="A6" s="12" t="inlineStr">
        <is>
          <t>Fictional child 002</t>
        </is>
      </c>
      <c r="B6" s="21" t="n">
        <v>45954</v>
      </c>
      <c r="C6" s="12" t="inlineStr">
        <is>
          <t>Birch Room</t>
        </is>
      </c>
      <c r="D6" s="12" t="inlineStr">
        <is>
          <t>No stated preference</t>
        </is>
      </c>
      <c r="E6" s="12" t="inlineStr">
        <is>
          <t>Peanuts and tree nuts listed as avoid items</t>
        </is>
      </c>
      <c r="F6" s="14" t="inlineStr">
        <is>
          <t>Yes</t>
        </is>
      </c>
      <c r="G6" s="12" t="inlineStr">
        <is>
          <t>Plan a labeled alternative without those items</t>
        </is>
      </c>
      <c r="H6" s="21" t="n">
        <v>46093</v>
      </c>
      <c r="I6" s="23">
        <f>IF(A6="","",IFERROR(IF(H6="","",H6+Assumptions!$B$5),""))</f>
        <v/>
      </c>
      <c r="J6" s="14" t="inlineStr">
        <is>
          <t>Active</t>
        </is>
      </c>
      <c r="K6" s="12" t="inlineStr">
        <is>
          <t>Fictional staff B</t>
        </is>
      </c>
      <c r="L6" s="8">
        <f>IF(A6="","",IFERROR(IF(J6="","Select status",IF(J6&lt;&gt;"Active","Not active",IF(I6="","Add review date",IF(I6&lt;TODAY(),"Past due",IF(I6&lt;=TODAY()+Assumptions!$B$4,"Due soon","Current"))))),"Check settings"))</f>
        <v/>
      </c>
      <c r="M6" s="8">
        <f>IF(A6="","",IF(OR(B6="",C6="",D6="",F6="",H6="",J6="",K6=""),"Complete fields",IF(AND(F6="Yes",G6=""),"Add substitution notes","Ready for meal review")))</f>
        <v/>
      </c>
    </row>
    <row r="7" ht="36" customHeight="1">
      <c r="A7" s="12" t="inlineStr">
        <is>
          <t>Fictional child 003</t>
        </is>
      </c>
      <c r="B7" s="21" t="n">
        <v>46094</v>
      </c>
      <c r="C7" s="12" t="inlineStr">
        <is>
          <t>Clover Room</t>
        </is>
      </c>
      <c r="D7" s="12" t="inlineStr">
        <is>
          <t>Vegan</t>
        </is>
      </c>
      <c r="E7" s="12" t="inlineStr">
        <is>
          <t>Dairy, eggs, and animal products avoided by family preference</t>
        </is>
      </c>
      <c r="F7" s="14" t="inlineStr">
        <is>
          <t>Yes</t>
        </is>
      </c>
      <c r="G7" s="12" t="inlineStr">
        <is>
          <t>Plan a vegan entree</t>
        </is>
      </c>
      <c r="H7" s="21" t="n">
        <v>46184</v>
      </c>
      <c r="I7" s="22">
        <f>IF(A7="","",IFERROR(IF(H7="","",H7+Assumptions!$B$5),""))</f>
        <v/>
      </c>
      <c r="J7" s="14" t="inlineStr">
        <is>
          <t>Active</t>
        </is>
      </c>
      <c r="K7" s="12" t="inlineStr">
        <is>
          <t>Fictional staff C</t>
        </is>
      </c>
      <c r="L7" s="6">
        <f>IF(A7="","",IFERROR(IF(J7="","Select status",IF(J7&lt;&gt;"Active","Not active",IF(I7="","Add review date",IF(I7&lt;TODAY(),"Past due",IF(I7&lt;=TODAY()+Assumptions!$B$4,"Due soon","Current"))))),"Check settings"))</f>
        <v/>
      </c>
      <c r="M7" s="6">
        <f>IF(A7="","",IF(OR(B7="",C7="",D7="",F7="",H7="",J7="",K7=""),"Complete fields",IF(AND(F7="Yes",G7=""),"Add substitution notes","Ready for meal review")))</f>
        <v/>
      </c>
    </row>
    <row r="8" ht="36" customHeight="1">
      <c r="A8" s="12" t="inlineStr">
        <is>
          <t>Fictional child 004</t>
        </is>
      </c>
      <c r="B8" s="21" t="n">
        <v>46034</v>
      </c>
      <c r="C8" s="12" t="inlineStr">
        <is>
          <t>Dandelion Room</t>
        </is>
      </c>
      <c r="D8" s="12" t="inlineStr">
        <is>
          <t>Pescatarian</t>
        </is>
      </c>
      <c r="E8" s="12" t="inlineStr">
        <is>
          <t>Meat and poultry avoided by guardian preference</t>
        </is>
      </c>
      <c r="F8" s="14" t="inlineStr">
        <is>
          <t>Yes</t>
        </is>
      </c>
      <c r="G8" s="12" t="inlineStr">
        <is>
          <t>Plan a fish or meatless entree</t>
        </is>
      </c>
      <c r="H8" s="21" t="n">
        <v>46124</v>
      </c>
      <c r="I8" s="23">
        <f>IF(A8="","",IFERROR(IF(H8="","",H8+Assumptions!$B$5),""))</f>
        <v/>
      </c>
      <c r="J8" s="14" t="inlineStr">
        <is>
          <t>Active</t>
        </is>
      </c>
      <c r="K8" s="12" t="inlineStr">
        <is>
          <t>Fictional staff D</t>
        </is>
      </c>
      <c r="L8" s="8">
        <f>IF(A8="","",IFERROR(IF(J8="","Select status",IF(J8&lt;&gt;"Active","Not active",IF(I8="","Add review date",IF(I8&lt;TODAY(),"Past due",IF(I8&lt;=TODAY()+Assumptions!$B$4,"Due soon","Current"))))),"Check settings"))</f>
        <v/>
      </c>
      <c r="M8" s="8">
        <f>IF(A8="","",IF(OR(B8="",C8="",D8="",F8="",H8="",J8="",K8=""),"Complete fields",IF(AND(F8="Yes",G8=""),"Add substitution notes","Ready for meal review")))</f>
        <v/>
      </c>
    </row>
    <row r="9" ht="36" customHeight="1">
      <c r="A9" s="12" t="inlineStr">
        <is>
          <t>Fictional child 005</t>
        </is>
      </c>
      <c r="B9" s="21" t="n">
        <v>46014</v>
      </c>
      <c r="C9" s="12" t="inlineStr">
        <is>
          <t>Acorn Room</t>
        </is>
      </c>
      <c r="D9" s="12" t="inlineStr">
        <is>
          <t>Other</t>
        </is>
      </c>
      <c r="E9" s="12" t="inlineStr">
        <is>
          <t>Pork avoided for a family cultural preference</t>
        </is>
      </c>
      <c r="F9" s="14" t="inlineStr">
        <is>
          <t>Yes</t>
        </is>
      </c>
      <c r="G9" s="12" t="inlineStr">
        <is>
          <t>Plan an entree without pork</t>
        </is>
      </c>
      <c r="H9" s="21" t="n">
        <v>46074</v>
      </c>
      <c r="I9" s="22">
        <f>IF(A9="","",IFERROR(IF(H9="","",H9+Assumptions!$B$5),""))</f>
        <v/>
      </c>
      <c r="J9" s="14" t="inlineStr">
        <is>
          <t>Active</t>
        </is>
      </c>
      <c r="K9" s="12" t="inlineStr">
        <is>
          <t>Fictional staff A</t>
        </is>
      </c>
      <c r="L9" s="6">
        <f>IF(A9="","",IFERROR(IF(J9="","Select status",IF(J9&lt;&gt;"Active","Not active",IF(I9="","Add review date",IF(I9&lt;TODAY(),"Past due",IF(I9&lt;=TODAY()+Assumptions!$B$4,"Due soon","Current"))))),"Check settings"))</f>
        <v/>
      </c>
      <c r="M9" s="6">
        <f>IF(A9="","",IF(OR(B9="",C9="",D9="",F9="",H9="",J9="",K9=""),"Complete fields",IF(AND(F9="Yes",G9=""),"Add substitution notes","Ready for meal review")))</f>
        <v/>
      </c>
    </row>
    <row r="10" ht="36" customHeight="1">
      <c r="A10" s="12" t="inlineStr">
        <is>
          <t>Fictional child 006</t>
        </is>
      </c>
      <c r="B10" s="21" t="n">
        <v>46229</v>
      </c>
      <c r="C10" s="12" t="inlineStr">
        <is>
          <t>Birch Room</t>
        </is>
      </c>
      <c r="D10" s="12" t="inlineStr">
        <is>
          <t>No stated preference</t>
        </is>
      </c>
      <c r="E10" s="12" t="inlineStr"/>
      <c r="F10" s="14" t="inlineStr">
        <is>
          <t>No</t>
        </is>
      </c>
      <c r="G10" s="12" t="inlineStr"/>
      <c r="H10" s="21" t="n">
        <v>46254</v>
      </c>
      <c r="I10" s="23">
        <f>IF(A10="","",IFERROR(IF(H10="","",H10+Assumptions!$B$5),""))</f>
        <v/>
      </c>
      <c r="J10" s="14" t="inlineStr">
        <is>
          <t>Active</t>
        </is>
      </c>
      <c r="K10" s="12" t="inlineStr">
        <is>
          <t>Fictional staff B</t>
        </is>
      </c>
      <c r="L10" s="8">
        <f>IF(A10="","",IFERROR(IF(J10="","Select status",IF(J10&lt;&gt;"Active","Not active",IF(I10="","Add review date",IF(I10&lt;TODAY(),"Past due",IF(I10&lt;=TODAY()+Assumptions!$B$4,"Due soon","Current"))))),"Check settings"))</f>
        <v/>
      </c>
      <c r="M10" s="8">
        <f>IF(A10="","",IF(OR(B10="",C10="",D10="",F10="",H10="",J10="",K10=""),"Complete fields",IF(AND(F10="Yes",G10=""),"Add substitution notes","Ready for meal review")))</f>
        <v/>
      </c>
    </row>
    <row r="11" ht="36" customHeight="1">
      <c r="A11" s="12" t="inlineStr">
        <is>
          <t>Fictional child 007</t>
        </is>
      </c>
      <c r="B11" s="21" t="n">
        <v>45974</v>
      </c>
      <c r="C11" s="12" t="inlineStr">
        <is>
          <t>Clover Room</t>
        </is>
      </c>
      <c r="D11" s="12" t="inlineStr">
        <is>
          <t>Vegetarian</t>
        </is>
      </c>
      <c r="E11" s="12" t="inlineStr">
        <is>
          <t>Eggs listed as an avoid item</t>
        </is>
      </c>
      <c r="F11" s="14" t="inlineStr">
        <is>
          <t>Yes</t>
        </is>
      </c>
      <c r="G11" s="12" t="inlineStr">
        <is>
          <t>Plan a vegetarian entree without egg ingredients</t>
        </is>
      </c>
      <c r="H11" s="21" t="n">
        <v>46104</v>
      </c>
      <c r="I11" s="22">
        <f>IF(A11="","",IFERROR(IF(H11="","",H11+Assumptions!$B$5),""))</f>
        <v/>
      </c>
      <c r="J11" s="14" t="inlineStr">
        <is>
          <t>Active</t>
        </is>
      </c>
      <c r="K11" s="12" t="inlineStr">
        <is>
          <t>Fictional staff C</t>
        </is>
      </c>
      <c r="L11" s="6">
        <f>IF(A11="","",IFERROR(IF(J11="","Select status",IF(J11&lt;&gt;"Active","Not active",IF(I11="","Add review date",IF(I11&lt;TODAY(),"Past due",IF(I11&lt;=TODAY()+Assumptions!$B$4,"Due soon","Current"))))),"Check settings"))</f>
        <v/>
      </c>
      <c r="M11" s="6">
        <f>IF(A11="","",IF(OR(B11="",C11="",D11="",F11="",H11="",J11="",K11=""),"Complete fields",IF(AND(F11="Yes",G11=""),"Add substitution notes","Ready for meal review")))</f>
        <v/>
      </c>
    </row>
    <row r="12" ht="36" customHeight="1">
      <c r="A12" s="12" t="inlineStr">
        <is>
          <t>Fictional child 008</t>
        </is>
      </c>
      <c r="B12" s="21" t="n">
        <v>46264</v>
      </c>
      <c r="C12" s="12" t="inlineStr">
        <is>
          <t>Dandelion Room</t>
        </is>
      </c>
      <c r="D12" s="12" t="inlineStr">
        <is>
          <t>Other</t>
        </is>
      </c>
      <c r="E12" s="12" t="inlineStr">
        <is>
          <t>Guardian note awaits confirmation</t>
        </is>
      </c>
      <c r="F12" s="14" t="inlineStr">
        <is>
          <t>No</t>
        </is>
      </c>
      <c r="G12" s="12" t="inlineStr"/>
      <c r="H12" s="21" t="n"/>
      <c r="I12" s="23">
        <f>IF(A12="","",IFERROR(IF(H12="","",H12+Assumptions!$B$5),""))</f>
        <v/>
      </c>
      <c r="J12" s="14" t="inlineStr">
        <is>
          <t>Pending confirmation</t>
        </is>
      </c>
      <c r="K12" s="12" t="inlineStr">
        <is>
          <t>Fictional staff D</t>
        </is>
      </c>
      <c r="L12" s="8">
        <f>IF(A12="","",IFERROR(IF(J12="","Select status",IF(J12&lt;&gt;"Active","Not active",IF(I12="","Add review date",IF(I12&lt;TODAY(),"Past due",IF(I12&lt;=TODAY()+Assumptions!$B$4,"Due soon","Current"))))),"Check settings"))</f>
        <v/>
      </c>
      <c r="M12" s="8">
        <f>IF(A12="","",IF(OR(B12="",C12="",D12="",F12="",H12="",J12="",K12=""),"Complete fields",IF(AND(F12="Yes",G12=""),"Add substitution notes","Ready for meal review")))</f>
        <v/>
      </c>
    </row>
    <row r="13" ht="36" customHeight="1">
      <c r="A13" s="12" t="inlineStr">
        <is>
          <t>Fictional child 009</t>
        </is>
      </c>
      <c r="B13" s="21" t="n">
        <v>45774</v>
      </c>
      <c r="C13" s="12" t="inlineStr">
        <is>
          <t>Acorn Room</t>
        </is>
      </c>
      <c r="D13" s="12" t="inlineStr">
        <is>
          <t>No stated preference</t>
        </is>
      </c>
      <c r="E13" s="12" t="inlineStr">
        <is>
          <t>Record retained as inactive</t>
        </is>
      </c>
      <c r="F13" s="14" t="inlineStr">
        <is>
          <t>No</t>
        </is>
      </c>
      <c r="G13" s="12" t="inlineStr"/>
      <c r="H13" s="21" t="n">
        <v>45874</v>
      </c>
      <c r="I13" s="22">
        <f>IF(A13="","",IFERROR(IF(H13="","",H13+Assumptions!$B$5),""))</f>
        <v/>
      </c>
      <c r="J13" s="14" t="inlineStr">
        <is>
          <t>Inactive</t>
        </is>
      </c>
      <c r="K13" s="12" t="inlineStr">
        <is>
          <t>Fictional staff A</t>
        </is>
      </c>
      <c r="L13" s="6">
        <f>IF(A13="","",IFERROR(IF(J13="","Select status",IF(J13&lt;&gt;"Active","Not active",IF(I13="","Add review date",IF(I13&lt;TODAY(),"Past due",IF(I13&lt;=TODAY()+Assumptions!$B$4,"Due soon","Current"))))),"Check settings"))</f>
        <v/>
      </c>
      <c r="M13" s="6">
        <f>IF(A13="","",IF(OR(B13="",C13="",D13="",F13="",H13="",J13="",K13=""),"Complete fields",IF(AND(F13="Yes",G13=""),"Add substitution notes","Ready for meal review")))</f>
        <v/>
      </c>
    </row>
    <row r="14" ht="36" customHeight="1">
      <c r="A14" s="12" t="inlineStr">
        <is>
          <t>Fictional child 010</t>
        </is>
      </c>
      <c r="B14" s="21" t="n">
        <v>46064</v>
      </c>
      <c r="C14" s="12" t="inlineStr">
        <is>
          <t>Birch Room</t>
        </is>
      </c>
      <c r="D14" s="12" t="inlineStr">
        <is>
          <t>Other</t>
        </is>
      </c>
      <c r="E14" s="12" t="inlineStr">
        <is>
          <t>Sesame listed as an avoid item</t>
        </is>
      </c>
      <c r="F14" s="14" t="inlineStr">
        <is>
          <t>Yes</t>
        </is>
      </c>
      <c r="G14" s="12" t="inlineStr">
        <is>
          <t>Plan an alternative without sesame ingredients</t>
        </is>
      </c>
      <c r="H14" s="21" t="n">
        <v>46094</v>
      </c>
      <c r="I14" s="23">
        <f>IF(A14="","",IFERROR(IF(H14="","",H14+Assumptions!$B$5),""))</f>
        <v/>
      </c>
      <c r="J14" s="14" t="inlineStr">
        <is>
          <t>Active</t>
        </is>
      </c>
      <c r="K14" s="12" t="inlineStr">
        <is>
          <t>Fictional staff B</t>
        </is>
      </c>
      <c r="L14" s="8">
        <f>IF(A14="","",IFERROR(IF(J14="","Select status",IF(J14&lt;&gt;"Active","Not active",IF(I14="","Add review date",IF(I14&lt;TODAY(),"Past due",IF(I14&lt;=TODAY()+Assumptions!$B$4,"Due soon","Current"))))),"Check settings"))</f>
        <v/>
      </c>
      <c r="M14" s="8">
        <f>IF(A14="","",IF(OR(B14="",C14="",D14="",F14="",H14="",J14="",K14=""),"Complete fields",IF(AND(F14="Yes",G14=""),"Add substitution notes","Ready for meal review")))</f>
        <v/>
      </c>
    </row>
    <row r="15" ht="36" customHeight="1">
      <c r="A15" s="12" t="n"/>
      <c r="B15" s="21" t="n"/>
      <c r="C15" s="12" t="n"/>
      <c r="D15" s="12" t="n"/>
      <c r="E15" s="12" t="n"/>
      <c r="F15" s="14" t="n"/>
      <c r="G15" s="12" t="n"/>
      <c r="H15" s="21" t="n"/>
      <c r="I15" s="22">
        <f>IF(A15="","",IFERROR(IF(H15="","",H15+Assumptions!$B$5),""))</f>
        <v/>
      </c>
      <c r="J15" s="14" t="n"/>
      <c r="K15" s="12" t="n"/>
      <c r="L15" s="6">
        <f>IF(A15="","",IFERROR(IF(J15="","Select status",IF(J15&lt;&gt;"Active","Not active",IF(I15="","Add review date",IF(I15&lt;TODAY(),"Past due",IF(I15&lt;=TODAY()+Assumptions!$B$4,"Due soon","Current"))))),"Check settings"))</f>
        <v/>
      </c>
      <c r="M15" s="6">
        <f>IF(A15="","",IF(OR(B15="",C15="",D15="",F15="",H15="",J15="",K15=""),"Complete fields",IF(AND(F15="Yes",G15=""),"Add substitution notes","Ready for meal review")))</f>
        <v/>
      </c>
    </row>
    <row r="16" ht="36" customHeight="1">
      <c r="A16" s="12" t="n"/>
      <c r="B16" s="21" t="n"/>
      <c r="C16" s="12" t="n"/>
      <c r="D16" s="12" t="n"/>
      <c r="E16" s="12" t="n"/>
      <c r="F16" s="14" t="n"/>
      <c r="G16" s="12" t="n"/>
      <c r="H16" s="21" t="n"/>
      <c r="I16" s="23">
        <f>IF(A16="","",IFERROR(IF(H16="","",H16+Assumptions!$B$5),""))</f>
        <v/>
      </c>
      <c r="J16" s="14" t="n"/>
      <c r="K16" s="12" t="n"/>
      <c r="L16" s="8">
        <f>IF(A16="","",IFERROR(IF(J16="","Select status",IF(J16&lt;&gt;"Active","Not active",IF(I16="","Add review date",IF(I16&lt;TODAY(),"Past due",IF(I16&lt;=TODAY()+Assumptions!$B$4,"Due soon","Current"))))),"Check settings"))</f>
        <v/>
      </c>
      <c r="M16" s="8">
        <f>IF(A16="","",IF(OR(B16="",C16="",D16="",F16="",H16="",J16="",K16=""),"Complete fields",IF(AND(F16="Yes",G16=""),"Add substitution notes","Ready for meal review")))</f>
        <v/>
      </c>
    </row>
    <row r="17" ht="36" customHeight="1">
      <c r="A17" s="12" t="n"/>
      <c r="B17" s="21" t="n"/>
      <c r="C17" s="12" t="n"/>
      <c r="D17" s="12" t="n"/>
      <c r="E17" s="12" t="n"/>
      <c r="F17" s="14" t="n"/>
      <c r="G17" s="12" t="n"/>
      <c r="H17" s="21" t="n"/>
      <c r="I17" s="22">
        <f>IF(A17="","",IFERROR(IF(H17="","",H17+Assumptions!$B$5),""))</f>
        <v/>
      </c>
      <c r="J17" s="14" t="n"/>
      <c r="K17" s="12" t="n"/>
      <c r="L17" s="6">
        <f>IF(A17="","",IFERROR(IF(J17="","Select status",IF(J17&lt;&gt;"Active","Not active",IF(I17="","Add review date",IF(I17&lt;TODAY(),"Past due",IF(I17&lt;=TODAY()+Assumptions!$B$4,"Due soon","Current"))))),"Check settings"))</f>
        <v/>
      </c>
      <c r="M17" s="6">
        <f>IF(A17="","",IF(OR(B17="",C17="",D17="",F17="",H17="",J17="",K17=""),"Complete fields",IF(AND(F17="Yes",G17=""),"Add substitution notes","Ready for meal review")))</f>
        <v/>
      </c>
    </row>
    <row r="18" ht="36" customHeight="1">
      <c r="A18" s="12" t="n"/>
      <c r="B18" s="21" t="n"/>
      <c r="C18" s="12" t="n"/>
      <c r="D18" s="12" t="n"/>
      <c r="E18" s="12" t="n"/>
      <c r="F18" s="14" t="n"/>
      <c r="G18" s="12" t="n"/>
      <c r="H18" s="21" t="n"/>
      <c r="I18" s="23">
        <f>IF(A18="","",IFERROR(IF(H18="","",H18+Assumptions!$B$5),""))</f>
        <v/>
      </c>
      <c r="J18" s="14" t="n"/>
      <c r="K18" s="12" t="n"/>
      <c r="L18" s="8">
        <f>IF(A18="","",IFERROR(IF(J18="","Select status",IF(J18&lt;&gt;"Active","Not active",IF(I18="","Add review date",IF(I18&lt;TODAY(),"Past due",IF(I18&lt;=TODAY()+Assumptions!$B$4,"Due soon","Current"))))),"Check settings"))</f>
        <v/>
      </c>
      <c r="M18" s="8">
        <f>IF(A18="","",IF(OR(B18="",C18="",D18="",F18="",H18="",J18="",K18=""),"Complete fields",IF(AND(F18="Yes",G18=""),"Add substitution notes","Ready for meal review")))</f>
        <v/>
      </c>
    </row>
    <row r="19" ht="36" customHeight="1">
      <c r="A19" s="12" t="n"/>
      <c r="B19" s="21" t="n"/>
      <c r="C19" s="12" t="n"/>
      <c r="D19" s="12" t="n"/>
      <c r="E19" s="12" t="n"/>
      <c r="F19" s="14" t="n"/>
      <c r="G19" s="12" t="n"/>
      <c r="H19" s="21" t="n"/>
      <c r="I19" s="22">
        <f>IF(A19="","",IFERROR(IF(H19="","",H19+Assumptions!$B$5),""))</f>
        <v/>
      </c>
      <c r="J19" s="14" t="n"/>
      <c r="K19" s="12" t="n"/>
      <c r="L19" s="6">
        <f>IF(A19="","",IFERROR(IF(J19="","Select status",IF(J19&lt;&gt;"Active","Not active",IF(I19="","Add review date",IF(I19&lt;TODAY(),"Past due",IF(I19&lt;=TODAY()+Assumptions!$B$4,"Due soon","Current"))))),"Check settings"))</f>
        <v/>
      </c>
      <c r="M19" s="6">
        <f>IF(A19="","",IF(OR(B19="",C19="",D19="",F19="",H19="",J19="",K19=""),"Complete fields",IF(AND(F19="Yes",G19=""),"Add substitution notes","Ready for meal review")))</f>
        <v/>
      </c>
    </row>
    <row r="20" ht="36" customHeight="1">
      <c r="A20" s="12" t="n"/>
      <c r="B20" s="21" t="n"/>
      <c r="C20" s="12" t="n"/>
      <c r="D20" s="12" t="n"/>
      <c r="E20" s="12" t="n"/>
      <c r="F20" s="14" t="n"/>
      <c r="G20" s="12" t="n"/>
      <c r="H20" s="21" t="n"/>
      <c r="I20" s="23">
        <f>IF(A20="","",IFERROR(IF(H20="","",H20+Assumptions!$B$5),""))</f>
        <v/>
      </c>
      <c r="J20" s="14" t="n"/>
      <c r="K20" s="12" t="n"/>
      <c r="L20" s="8">
        <f>IF(A20="","",IFERROR(IF(J20="","Select status",IF(J20&lt;&gt;"Active","Not active",IF(I20="","Add review date",IF(I20&lt;TODAY(),"Past due",IF(I20&lt;=TODAY()+Assumptions!$B$4,"Due soon","Current"))))),"Check settings"))</f>
        <v/>
      </c>
      <c r="M20" s="8">
        <f>IF(A20="","",IF(OR(B20="",C20="",D20="",F20="",H20="",J20="",K20=""),"Complete fields",IF(AND(F20="Yes",G20=""),"Add substitution notes","Ready for meal review")))</f>
        <v/>
      </c>
    </row>
    <row r="21" ht="36" customHeight="1">
      <c r="A21" s="12" t="n"/>
      <c r="B21" s="21" t="n"/>
      <c r="C21" s="12" t="n"/>
      <c r="D21" s="12" t="n"/>
      <c r="E21" s="12" t="n"/>
      <c r="F21" s="14" t="n"/>
      <c r="G21" s="12" t="n"/>
      <c r="H21" s="21" t="n"/>
      <c r="I21" s="22">
        <f>IF(A21="","",IFERROR(IF(H21="","",H21+Assumptions!$B$5),""))</f>
        <v/>
      </c>
      <c r="J21" s="14" t="n"/>
      <c r="K21" s="12" t="n"/>
      <c r="L21" s="6">
        <f>IF(A21="","",IFERROR(IF(J21="","Select status",IF(J21&lt;&gt;"Active","Not active",IF(I21="","Add review date",IF(I21&lt;TODAY(),"Past due",IF(I21&lt;=TODAY()+Assumptions!$B$4,"Due soon","Current"))))),"Check settings"))</f>
        <v/>
      </c>
      <c r="M21" s="6">
        <f>IF(A21="","",IF(OR(B21="",C21="",D21="",F21="",H21="",J21="",K21=""),"Complete fields",IF(AND(F21="Yes",G21=""),"Add substitution notes","Ready for meal review")))</f>
        <v/>
      </c>
    </row>
    <row r="22" ht="36" customHeight="1">
      <c r="A22" s="12" t="n"/>
      <c r="B22" s="21" t="n"/>
      <c r="C22" s="12" t="n"/>
      <c r="D22" s="12" t="n"/>
      <c r="E22" s="12" t="n"/>
      <c r="F22" s="14" t="n"/>
      <c r="G22" s="12" t="n"/>
      <c r="H22" s="21" t="n"/>
      <c r="I22" s="23">
        <f>IF(A22="","",IFERROR(IF(H22="","",H22+Assumptions!$B$5),""))</f>
        <v/>
      </c>
      <c r="J22" s="14" t="n"/>
      <c r="K22" s="12" t="n"/>
      <c r="L22" s="8">
        <f>IF(A22="","",IFERROR(IF(J22="","Select status",IF(J22&lt;&gt;"Active","Not active",IF(I22="","Add review date",IF(I22&lt;TODAY(),"Past due",IF(I22&lt;=TODAY()+Assumptions!$B$4,"Due soon","Current"))))),"Check settings"))</f>
        <v/>
      </c>
      <c r="M22" s="8">
        <f>IF(A22="","",IF(OR(B22="",C22="",D22="",F22="",H22="",J22="",K22=""),"Complete fields",IF(AND(F22="Yes",G22=""),"Add substitution notes","Ready for meal review")))</f>
        <v/>
      </c>
    </row>
    <row r="23" ht="36" customHeight="1">
      <c r="A23" s="12" t="n"/>
      <c r="B23" s="21" t="n"/>
      <c r="C23" s="12" t="n"/>
      <c r="D23" s="12" t="n"/>
      <c r="E23" s="12" t="n"/>
      <c r="F23" s="14" t="n"/>
      <c r="G23" s="12" t="n"/>
      <c r="H23" s="21" t="n"/>
      <c r="I23" s="22">
        <f>IF(A23="","",IFERROR(IF(H23="","",H23+Assumptions!$B$5),""))</f>
        <v/>
      </c>
      <c r="J23" s="14" t="n"/>
      <c r="K23" s="12" t="n"/>
      <c r="L23" s="6">
        <f>IF(A23="","",IFERROR(IF(J23="","Select status",IF(J23&lt;&gt;"Active","Not active",IF(I23="","Add review date",IF(I23&lt;TODAY(),"Past due",IF(I23&lt;=TODAY()+Assumptions!$B$4,"Due soon","Current"))))),"Check settings"))</f>
        <v/>
      </c>
      <c r="M23" s="6">
        <f>IF(A23="","",IF(OR(B23="",C23="",D23="",F23="",H23="",J23="",K23=""),"Complete fields",IF(AND(F23="Yes",G23=""),"Add substitution notes","Ready for meal review")))</f>
        <v/>
      </c>
    </row>
    <row r="24" ht="36" customHeight="1">
      <c r="A24" s="12" t="n"/>
      <c r="B24" s="21" t="n"/>
      <c r="C24" s="12" t="n"/>
      <c r="D24" s="12" t="n"/>
      <c r="E24" s="12" t="n"/>
      <c r="F24" s="14" t="n"/>
      <c r="G24" s="12" t="n"/>
      <c r="H24" s="21" t="n"/>
      <c r="I24" s="23">
        <f>IF(A24="","",IFERROR(IF(H24="","",H24+Assumptions!$B$5),""))</f>
        <v/>
      </c>
      <c r="J24" s="14" t="n"/>
      <c r="K24" s="12" t="n"/>
      <c r="L24" s="8">
        <f>IF(A24="","",IFERROR(IF(J24="","Select status",IF(J24&lt;&gt;"Active","Not active",IF(I24="","Add review date",IF(I24&lt;TODAY(),"Past due",IF(I24&lt;=TODAY()+Assumptions!$B$4,"Due soon","Current"))))),"Check settings"))</f>
        <v/>
      </c>
      <c r="M24" s="8">
        <f>IF(A24="","",IF(OR(B24="",C24="",D24="",F24="",H24="",J24="",K24=""),"Complete fields",IF(AND(F24="Yes",G24=""),"Add substitution notes","Ready for meal review")))</f>
        <v/>
      </c>
    </row>
    <row r="25" ht="36" customHeight="1">
      <c r="A25" s="12" t="n"/>
      <c r="B25" s="21" t="n"/>
      <c r="C25" s="12" t="n"/>
      <c r="D25" s="12" t="n"/>
      <c r="E25" s="12" t="n"/>
      <c r="F25" s="14" t="n"/>
      <c r="G25" s="12" t="n"/>
      <c r="H25" s="21" t="n"/>
      <c r="I25" s="22">
        <f>IF(A25="","",IFERROR(IF(H25="","",H25+Assumptions!$B$5),""))</f>
        <v/>
      </c>
      <c r="J25" s="14" t="n"/>
      <c r="K25" s="12" t="n"/>
      <c r="L25" s="6">
        <f>IF(A25="","",IFERROR(IF(J25="","Select status",IF(J25&lt;&gt;"Active","Not active",IF(I25="","Add review date",IF(I25&lt;TODAY(),"Past due",IF(I25&lt;=TODAY()+Assumptions!$B$4,"Due soon","Current"))))),"Check settings"))</f>
        <v/>
      </c>
      <c r="M25" s="6">
        <f>IF(A25="","",IF(OR(B25="",C25="",D25="",F25="",H25="",J25="",K25=""),"Complete fields",IF(AND(F25="Yes",G25=""),"Add substitution notes","Ready for meal review")))</f>
        <v/>
      </c>
    </row>
    <row r="26" ht="36" customHeight="1">
      <c r="A26" s="12" t="n"/>
      <c r="B26" s="21" t="n"/>
      <c r="C26" s="12" t="n"/>
      <c r="D26" s="12" t="n"/>
      <c r="E26" s="12" t="n"/>
      <c r="F26" s="14" t="n"/>
      <c r="G26" s="12" t="n"/>
      <c r="H26" s="21" t="n"/>
      <c r="I26" s="23">
        <f>IF(A26="","",IFERROR(IF(H26="","",H26+Assumptions!$B$5),""))</f>
        <v/>
      </c>
      <c r="J26" s="14" t="n"/>
      <c r="K26" s="12" t="n"/>
      <c r="L26" s="8">
        <f>IF(A26="","",IFERROR(IF(J26="","Select status",IF(J26&lt;&gt;"Active","Not active",IF(I26="","Add review date",IF(I26&lt;TODAY(),"Past due",IF(I26&lt;=TODAY()+Assumptions!$B$4,"Due soon","Current"))))),"Check settings"))</f>
        <v/>
      </c>
      <c r="M26" s="8">
        <f>IF(A26="","",IF(OR(B26="",C26="",D26="",F26="",H26="",J26="",K26=""),"Complete fields",IF(AND(F26="Yes",G26=""),"Add substitution notes","Ready for meal review")))</f>
        <v/>
      </c>
    </row>
    <row r="27" ht="36" customHeight="1">
      <c r="A27" s="12" t="n"/>
      <c r="B27" s="21" t="n"/>
      <c r="C27" s="12" t="n"/>
      <c r="D27" s="12" t="n"/>
      <c r="E27" s="12" t="n"/>
      <c r="F27" s="14" t="n"/>
      <c r="G27" s="12" t="n"/>
      <c r="H27" s="21" t="n"/>
      <c r="I27" s="22">
        <f>IF(A27="","",IFERROR(IF(H27="","",H27+Assumptions!$B$5),""))</f>
        <v/>
      </c>
      <c r="J27" s="14" t="n"/>
      <c r="K27" s="12" t="n"/>
      <c r="L27" s="6">
        <f>IF(A27="","",IFERROR(IF(J27="","Select status",IF(J27&lt;&gt;"Active","Not active",IF(I27="","Add review date",IF(I27&lt;TODAY(),"Past due",IF(I27&lt;=TODAY()+Assumptions!$B$4,"Due soon","Current"))))),"Check settings"))</f>
        <v/>
      </c>
      <c r="M27" s="6">
        <f>IF(A27="","",IF(OR(B27="",C27="",D27="",F27="",H27="",J27="",K27=""),"Complete fields",IF(AND(F27="Yes",G27=""),"Add substitution notes","Ready for meal review")))</f>
        <v/>
      </c>
    </row>
    <row r="28" ht="36" customHeight="1">
      <c r="A28" s="12" t="n"/>
      <c r="B28" s="21" t="n"/>
      <c r="C28" s="12" t="n"/>
      <c r="D28" s="12" t="n"/>
      <c r="E28" s="12" t="n"/>
      <c r="F28" s="14" t="n"/>
      <c r="G28" s="12" t="n"/>
      <c r="H28" s="21" t="n"/>
      <c r="I28" s="23">
        <f>IF(A28="","",IFERROR(IF(H28="","",H28+Assumptions!$B$5),""))</f>
        <v/>
      </c>
      <c r="J28" s="14" t="n"/>
      <c r="K28" s="12" t="n"/>
      <c r="L28" s="8">
        <f>IF(A28="","",IFERROR(IF(J28="","Select status",IF(J28&lt;&gt;"Active","Not active",IF(I28="","Add review date",IF(I28&lt;TODAY(),"Past due",IF(I28&lt;=TODAY()+Assumptions!$B$4,"Due soon","Current"))))),"Check settings"))</f>
        <v/>
      </c>
      <c r="M28" s="8">
        <f>IF(A28="","",IF(OR(B28="",C28="",D28="",F28="",H28="",J28="",K28=""),"Complete fields",IF(AND(F28="Yes",G28=""),"Add substitution notes","Ready for meal review")))</f>
        <v/>
      </c>
    </row>
    <row r="29" ht="36" customHeight="1">
      <c r="A29" s="12" t="n"/>
      <c r="B29" s="21" t="n"/>
      <c r="C29" s="12" t="n"/>
      <c r="D29" s="12" t="n"/>
      <c r="E29" s="12" t="n"/>
      <c r="F29" s="14" t="n"/>
      <c r="G29" s="12" t="n"/>
      <c r="H29" s="21" t="n"/>
      <c r="I29" s="22">
        <f>IF(A29="","",IFERROR(IF(H29="","",H29+Assumptions!$B$5),""))</f>
        <v/>
      </c>
      <c r="J29" s="14" t="n"/>
      <c r="K29" s="12" t="n"/>
      <c r="L29" s="6">
        <f>IF(A29="","",IFERROR(IF(J29="","Select status",IF(J29&lt;&gt;"Active","Not active",IF(I29="","Add review date",IF(I29&lt;TODAY(),"Past due",IF(I29&lt;=TODAY()+Assumptions!$B$4,"Due soon","Current"))))),"Check settings"))</f>
        <v/>
      </c>
      <c r="M29" s="6">
        <f>IF(A29="","",IF(OR(B29="",C29="",D29="",F29="",H29="",J29="",K29=""),"Complete fields",IF(AND(F29="Yes",G29=""),"Add substitution notes","Ready for meal review")))</f>
        <v/>
      </c>
    </row>
    <row r="30" ht="36" customHeight="1">
      <c r="A30" s="12" t="n"/>
      <c r="B30" s="21" t="n"/>
      <c r="C30" s="12" t="n"/>
      <c r="D30" s="12" t="n"/>
      <c r="E30" s="12" t="n"/>
      <c r="F30" s="14" t="n"/>
      <c r="G30" s="12" t="n"/>
      <c r="H30" s="21" t="n"/>
      <c r="I30" s="23">
        <f>IF(A30="","",IFERROR(IF(H30="","",H30+Assumptions!$B$5),""))</f>
        <v/>
      </c>
      <c r="J30" s="14" t="n"/>
      <c r="K30" s="12" t="n"/>
      <c r="L30" s="8">
        <f>IF(A30="","",IFERROR(IF(J30="","Select status",IF(J30&lt;&gt;"Active","Not active",IF(I30="","Add review date",IF(I30&lt;TODAY(),"Past due",IF(I30&lt;=TODAY()+Assumptions!$B$4,"Due soon","Current"))))),"Check settings"))</f>
        <v/>
      </c>
      <c r="M30" s="8">
        <f>IF(A30="","",IF(OR(B30="",C30="",D30="",F30="",H30="",J30="",K30=""),"Complete fields",IF(AND(F30="Yes",G30=""),"Add substitution notes","Ready for meal review")))</f>
        <v/>
      </c>
    </row>
    <row r="31" ht="36" customHeight="1">
      <c r="A31" s="12" t="n"/>
      <c r="B31" s="21" t="n"/>
      <c r="C31" s="12" t="n"/>
      <c r="D31" s="12" t="n"/>
      <c r="E31" s="12" t="n"/>
      <c r="F31" s="14" t="n"/>
      <c r="G31" s="12" t="n"/>
      <c r="H31" s="21" t="n"/>
      <c r="I31" s="22">
        <f>IF(A31="","",IFERROR(IF(H31="","",H31+Assumptions!$B$5),""))</f>
        <v/>
      </c>
      <c r="J31" s="14" t="n"/>
      <c r="K31" s="12" t="n"/>
      <c r="L31" s="6">
        <f>IF(A31="","",IFERROR(IF(J31="","Select status",IF(J31&lt;&gt;"Active","Not active",IF(I31="","Add review date",IF(I31&lt;TODAY(),"Past due",IF(I31&lt;=TODAY()+Assumptions!$B$4,"Due soon","Current"))))),"Check settings"))</f>
        <v/>
      </c>
      <c r="M31" s="6">
        <f>IF(A31="","",IF(OR(B31="",C31="",D31="",F31="",H31="",J31="",K31=""),"Complete fields",IF(AND(F31="Yes",G31=""),"Add substitution notes","Ready for meal review")))</f>
        <v/>
      </c>
    </row>
    <row r="32" ht="36" customHeight="1">
      <c r="A32" s="12" t="n"/>
      <c r="B32" s="21" t="n"/>
      <c r="C32" s="12" t="n"/>
      <c r="D32" s="12" t="n"/>
      <c r="E32" s="12" t="n"/>
      <c r="F32" s="14" t="n"/>
      <c r="G32" s="12" t="n"/>
      <c r="H32" s="21" t="n"/>
      <c r="I32" s="23">
        <f>IF(A32="","",IFERROR(IF(H32="","",H32+Assumptions!$B$5),""))</f>
        <v/>
      </c>
      <c r="J32" s="14" t="n"/>
      <c r="K32" s="12" t="n"/>
      <c r="L32" s="8">
        <f>IF(A32="","",IFERROR(IF(J32="","Select status",IF(J32&lt;&gt;"Active","Not active",IF(I32="","Add review date",IF(I32&lt;TODAY(),"Past due",IF(I32&lt;=TODAY()+Assumptions!$B$4,"Due soon","Current"))))),"Check settings"))</f>
        <v/>
      </c>
      <c r="M32" s="8">
        <f>IF(A32="","",IF(OR(B32="",C32="",D32="",F32="",H32="",J32="",K32=""),"Complete fields",IF(AND(F32="Yes",G32=""),"Add substitution notes","Ready for meal review")))</f>
        <v/>
      </c>
    </row>
    <row r="33" ht="36" customHeight="1">
      <c r="A33" s="12" t="n"/>
      <c r="B33" s="21" t="n"/>
      <c r="C33" s="12" t="n"/>
      <c r="D33" s="12" t="n"/>
      <c r="E33" s="12" t="n"/>
      <c r="F33" s="14" t="n"/>
      <c r="G33" s="12" t="n"/>
      <c r="H33" s="21" t="n"/>
      <c r="I33" s="22">
        <f>IF(A33="","",IFERROR(IF(H33="","",H33+Assumptions!$B$5),""))</f>
        <v/>
      </c>
      <c r="J33" s="14" t="n"/>
      <c r="K33" s="12" t="n"/>
      <c r="L33" s="6">
        <f>IF(A33="","",IFERROR(IF(J33="","Select status",IF(J33&lt;&gt;"Active","Not active",IF(I33="","Add review date",IF(I33&lt;TODAY(),"Past due",IF(I33&lt;=TODAY()+Assumptions!$B$4,"Due soon","Current"))))),"Check settings"))</f>
        <v/>
      </c>
      <c r="M33" s="6">
        <f>IF(A33="","",IF(OR(B33="",C33="",D33="",F33="",H33="",J33="",K33=""),"Complete fields",IF(AND(F33="Yes",G33=""),"Add substitution notes","Ready for meal review")))</f>
        <v/>
      </c>
    </row>
    <row r="34" ht="36" customHeight="1">
      <c r="A34" s="12" t="n"/>
      <c r="B34" s="21" t="n"/>
      <c r="C34" s="12" t="n"/>
      <c r="D34" s="12" t="n"/>
      <c r="E34" s="12" t="n"/>
      <c r="F34" s="14" t="n"/>
      <c r="G34" s="12" t="n"/>
      <c r="H34" s="21" t="n"/>
      <c r="I34" s="23">
        <f>IF(A34="","",IFERROR(IF(H34="","",H34+Assumptions!$B$5),""))</f>
        <v/>
      </c>
      <c r="J34" s="14" t="n"/>
      <c r="K34" s="12" t="n"/>
      <c r="L34" s="8">
        <f>IF(A34="","",IFERROR(IF(J34="","Select status",IF(J34&lt;&gt;"Active","Not active",IF(I34="","Add review date",IF(I34&lt;TODAY(),"Past due",IF(I34&lt;=TODAY()+Assumptions!$B$4,"Due soon","Current"))))),"Check settings"))</f>
        <v/>
      </c>
      <c r="M34" s="8">
        <f>IF(A34="","",IF(OR(B34="",C34="",D34="",F34="",H34="",J34="",K34=""),"Complete fields",IF(AND(F34="Yes",G34=""),"Add substitution notes","Ready for meal review")))</f>
        <v/>
      </c>
    </row>
    <row r="35" ht="36" customHeight="1">
      <c r="A35" s="12" t="n"/>
      <c r="B35" s="21" t="n"/>
      <c r="C35" s="12" t="n"/>
      <c r="D35" s="12" t="n"/>
      <c r="E35" s="12" t="n"/>
      <c r="F35" s="14" t="n"/>
      <c r="G35" s="12" t="n"/>
      <c r="H35" s="21" t="n"/>
      <c r="I35" s="22">
        <f>IF(A35="","",IFERROR(IF(H35="","",H35+Assumptions!$B$5),""))</f>
        <v/>
      </c>
      <c r="J35" s="14" t="n"/>
      <c r="K35" s="12" t="n"/>
      <c r="L35" s="6">
        <f>IF(A35="","",IFERROR(IF(J35="","Select status",IF(J35&lt;&gt;"Active","Not active",IF(I35="","Add review date",IF(I35&lt;TODAY(),"Past due",IF(I35&lt;=TODAY()+Assumptions!$B$4,"Due soon","Current"))))),"Check settings"))</f>
        <v/>
      </c>
      <c r="M35" s="6">
        <f>IF(A35="","",IF(OR(B35="",C35="",D35="",F35="",H35="",J35="",K35=""),"Complete fields",IF(AND(F35="Yes",G35=""),"Add substitution notes","Ready for meal review")))</f>
        <v/>
      </c>
    </row>
    <row r="36" ht="36" customHeight="1">
      <c r="A36" s="12" t="n"/>
      <c r="B36" s="21" t="n"/>
      <c r="C36" s="12" t="n"/>
      <c r="D36" s="12" t="n"/>
      <c r="E36" s="12" t="n"/>
      <c r="F36" s="14" t="n"/>
      <c r="G36" s="12" t="n"/>
      <c r="H36" s="21" t="n"/>
      <c r="I36" s="23">
        <f>IF(A36="","",IFERROR(IF(H36="","",H36+Assumptions!$B$5),""))</f>
        <v/>
      </c>
      <c r="J36" s="14" t="n"/>
      <c r="K36" s="12" t="n"/>
      <c r="L36" s="8">
        <f>IF(A36="","",IFERROR(IF(J36="","Select status",IF(J36&lt;&gt;"Active","Not active",IF(I36="","Add review date",IF(I36&lt;TODAY(),"Past due",IF(I36&lt;=TODAY()+Assumptions!$B$4,"Due soon","Current"))))),"Check settings"))</f>
        <v/>
      </c>
      <c r="M36" s="8">
        <f>IF(A36="","",IF(OR(B36="",C36="",D36="",F36="",H36="",J36="",K36=""),"Complete fields",IF(AND(F36="Yes",G36=""),"Add substitution notes","Ready for meal review")))</f>
        <v/>
      </c>
    </row>
    <row r="37" ht="36" customHeight="1">
      <c r="A37" s="12" t="n"/>
      <c r="B37" s="21" t="n"/>
      <c r="C37" s="12" t="n"/>
      <c r="D37" s="12" t="n"/>
      <c r="E37" s="12" t="n"/>
      <c r="F37" s="14" t="n"/>
      <c r="G37" s="12" t="n"/>
      <c r="H37" s="21" t="n"/>
      <c r="I37" s="22">
        <f>IF(A37="","",IFERROR(IF(H37="","",H37+Assumptions!$B$5),""))</f>
        <v/>
      </c>
      <c r="J37" s="14" t="n"/>
      <c r="K37" s="12" t="n"/>
      <c r="L37" s="6">
        <f>IF(A37="","",IFERROR(IF(J37="","Select status",IF(J37&lt;&gt;"Active","Not active",IF(I37="","Add review date",IF(I37&lt;TODAY(),"Past due",IF(I37&lt;=TODAY()+Assumptions!$B$4,"Due soon","Current"))))),"Check settings"))</f>
        <v/>
      </c>
      <c r="M37" s="6">
        <f>IF(A37="","",IF(OR(B37="",C37="",D37="",F37="",H37="",J37="",K37=""),"Complete fields",IF(AND(F37="Yes",G37=""),"Add substitution notes","Ready for meal review")))</f>
        <v/>
      </c>
    </row>
    <row r="38" ht="36" customHeight="1">
      <c r="A38" s="12" t="n"/>
      <c r="B38" s="21" t="n"/>
      <c r="C38" s="12" t="n"/>
      <c r="D38" s="12" t="n"/>
      <c r="E38" s="12" t="n"/>
      <c r="F38" s="14" t="n"/>
      <c r="G38" s="12" t="n"/>
      <c r="H38" s="21" t="n"/>
      <c r="I38" s="23">
        <f>IF(A38="","",IFERROR(IF(H38="","",H38+Assumptions!$B$5),""))</f>
        <v/>
      </c>
      <c r="J38" s="14" t="n"/>
      <c r="K38" s="12" t="n"/>
      <c r="L38" s="8">
        <f>IF(A38="","",IFERROR(IF(J38="","Select status",IF(J38&lt;&gt;"Active","Not active",IF(I38="","Add review date",IF(I38&lt;TODAY(),"Past due",IF(I38&lt;=TODAY()+Assumptions!$B$4,"Due soon","Current"))))),"Check settings"))</f>
        <v/>
      </c>
      <c r="M38" s="8">
        <f>IF(A38="","",IF(OR(B38="",C38="",D38="",F38="",H38="",J38="",K38=""),"Complete fields",IF(AND(F38="Yes",G38=""),"Add substitution notes","Ready for meal review")))</f>
        <v/>
      </c>
    </row>
    <row r="39" ht="36" customHeight="1">
      <c r="A39" s="12" t="n"/>
      <c r="B39" s="21" t="n"/>
      <c r="C39" s="12" t="n"/>
      <c r="D39" s="12" t="n"/>
      <c r="E39" s="12" t="n"/>
      <c r="F39" s="14" t="n"/>
      <c r="G39" s="12" t="n"/>
      <c r="H39" s="21" t="n"/>
      <c r="I39" s="22">
        <f>IF(A39="","",IFERROR(IF(H39="","",H39+Assumptions!$B$5),""))</f>
        <v/>
      </c>
      <c r="J39" s="14" t="n"/>
      <c r="K39" s="12" t="n"/>
      <c r="L39" s="6">
        <f>IF(A39="","",IFERROR(IF(J39="","Select status",IF(J39&lt;&gt;"Active","Not active",IF(I39="","Add review date",IF(I39&lt;TODAY(),"Past due",IF(I39&lt;=TODAY()+Assumptions!$B$4,"Due soon","Current"))))),"Check settings"))</f>
        <v/>
      </c>
      <c r="M39" s="6">
        <f>IF(A39="","",IF(OR(B39="",C39="",D39="",F39="",H39="",J39="",K39=""),"Complete fields",IF(AND(F39="Yes",G39=""),"Add substitution notes","Ready for meal review")))</f>
        <v/>
      </c>
    </row>
    <row r="40" ht="36" customHeight="1">
      <c r="A40" s="12" t="n"/>
      <c r="B40" s="21" t="n"/>
      <c r="C40" s="12" t="n"/>
      <c r="D40" s="12" t="n"/>
      <c r="E40" s="12" t="n"/>
      <c r="F40" s="14" t="n"/>
      <c r="G40" s="12" t="n"/>
      <c r="H40" s="21" t="n"/>
      <c r="I40" s="23">
        <f>IF(A40="","",IFERROR(IF(H40="","",H40+Assumptions!$B$5),""))</f>
        <v/>
      </c>
      <c r="J40" s="14" t="n"/>
      <c r="K40" s="12" t="n"/>
      <c r="L40" s="8">
        <f>IF(A40="","",IFERROR(IF(J40="","Select status",IF(J40&lt;&gt;"Active","Not active",IF(I40="","Add review date",IF(I40&lt;TODAY(),"Past due",IF(I40&lt;=TODAY()+Assumptions!$B$4,"Due soon","Current"))))),"Check settings"))</f>
        <v/>
      </c>
      <c r="M40" s="8">
        <f>IF(A40="","",IF(OR(B40="",C40="",D40="",F40="",H40="",J40="",K40=""),"Complete fields",IF(AND(F40="Yes",G40=""),"Add substitution notes","Ready for meal review")))</f>
        <v/>
      </c>
    </row>
    <row r="41" ht="36" customHeight="1">
      <c r="A41" s="12" t="n"/>
      <c r="B41" s="21" t="n"/>
      <c r="C41" s="12" t="n"/>
      <c r="D41" s="12" t="n"/>
      <c r="E41" s="12" t="n"/>
      <c r="F41" s="14" t="n"/>
      <c r="G41" s="12" t="n"/>
      <c r="H41" s="21" t="n"/>
      <c r="I41" s="22">
        <f>IF(A41="","",IFERROR(IF(H41="","",H41+Assumptions!$B$5),""))</f>
        <v/>
      </c>
      <c r="J41" s="14" t="n"/>
      <c r="K41" s="12" t="n"/>
      <c r="L41" s="6">
        <f>IF(A41="","",IFERROR(IF(J41="","Select status",IF(J41&lt;&gt;"Active","Not active",IF(I41="","Add review date",IF(I41&lt;TODAY(),"Past due",IF(I41&lt;=TODAY()+Assumptions!$B$4,"Due soon","Current"))))),"Check settings"))</f>
        <v/>
      </c>
      <c r="M41" s="6">
        <f>IF(A41="","",IF(OR(B41="",C41="",D41="",F41="",H41="",J41="",K41=""),"Complete fields",IF(AND(F41="Yes",G41=""),"Add substitution notes","Ready for meal review")))</f>
        <v/>
      </c>
    </row>
    <row r="42" ht="36" customHeight="1">
      <c r="A42" s="12" t="n"/>
      <c r="B42" s="21" t="n"/>
      <c r="C42" s="12" t="n"/>
      <c r="D42" s="12" t="n"/>
      <c r="E42" s="12" t="n"/>
      <c r="F42" s="14" t="n"/>
      <c r="G42" s="12" t="n"/>
      <c r="H42" s="21" t="n"/>
      <c r="I42" s="23">
        <f>IF(A42="","",IFERROR(IF(H42="","",H42+Assumptions!$B$5),""))</f>
        <v/>
      </c>
      <c r="J42" s="14" t="n"/>
      <c r="K42" s="12" t="n"/>
      <c r="L42" s="8">
        <f>IF(A42="","",IFERROR(IF(J42="","Select status",IF(J42&lt;&gt;"Active","Not active",IF(I42="","Add review date",IF(I42&lt;TODAY(),"Past due",IF(I42&lt;=TODAY()+Assumptions!$B$4,"Due soon","Current"))))),"Check settings"))</f>
        <v/>
      </c>
      <c r="M42" s="8">
        <f>IF(A42="","",IF(OR(B42="",C42="",D42="",F42="",H42="",J42="",K42=""),"Complete fields",IF(AND(F42="Yes",G42=""),"Add substitution notes","Ready for meal review")))</f>
        <v/>
      </c>
    </row>
    <row r="43" ht="36" customHeight="1">
      <c r="A43" s="12" t="n"/>
      <c r="B43" s="21" t="n"/>
      <c r="C43" s="12" t="n"/>
      <c r="D43" s="12" t="n"/>
      <c r="E43" s="12" t="n"/>
      <c r="F43" s="14" t="n"/>
      <c r="G43" s="12" t="n"/>
      <c r="H43" s="21" t="n"/>
      <c r="I43" s="22">
        <f>IF(A43="","",IFERROR(IF(H43="","",H43+Assumptions!$B$5),""))</f>
        <v/>
      </c>
      <c r="J43" s="14" t="n"/>
      <c r="K43" s="12" t="n"/>
      <c r="L43" s="6">
        <f>IF(A43="","",IFERROR(IF(J43="","Select status",IF(J43&lt;&gt;"Active","Not active",IF(I43="","Add review date",IF(I43&lt;TODAY(),"Past due",IF(I43&lt;=TODAY()+Assumptions!$B$4,"Due soon","Current"))))),"Check settings"))</f>
        <v/>
      </c>
      <c r="M43" s="6">
        <f>IF(A43="","",IF(OR(B43="",C43="",D43="",F43="",H43="",J43="",K43=""),"Complete fields",IF(AND(F43="Yes",G43=""),"Add substitution notes","Ready for meal review")))</f>
        <v/>
      </c>
    </row>
    <row r="44" ht="36" customHeight="1">
      <c r="A44" s="12" t="n"/>
      <c r="B44" s="21" t="n"/>
      <c r="C44" s="12" t="n"/>
      <c r="D44" s="12" t="n"/>
      <c r="E44" s="12" t="n"/>
      <c r="F44" s="14" t="n"/>
      <c r="G44" s="12" t="n"/>
      <c r="H44" s="21" t="n"/>
      <c r="I44" s="23">
        <f>IF(A44="","",IFERROR(IF(H44="","",H44+Assumptions!$B$5),""))</f>
        <v/>
      </c>
      <c r="J44" s="14" t="n"/>
      <c r="K44" s="12" t="n"/>
      <c r="L44" s="8">
        <f>IF(A44="","",IFERROR(IF(J44="","Select status",IF(J44&lt;&gt;"Active","Not active",IF(I44="","Add review date",IF(I44&lt;TODAY(),"Past due",IF(I44&lt;=TODAY()+Assumptions!$B$4,"Due soon","Current"))))),"Check settings"))</f>
        <v/>
      </c>
      <c r="M44" s="8">
        <f>IF(A44="","",IF(OR(B44="",C44="",D44="",F44="",H44="",J44="",K44=""),"Complete fields",IF(AND(F44="Yes",G44=""),"Add substitution notes","Ready for meal review")))</f>
        <v/>
      </c>
    </row>
    <row r="45" ht="36" customHeight="1">
      <c r="A45" s="12" t="n"/>
      <c r="B45" s="21" t="n"/>
      <c r="C45" s="12" t="n"/>
      <c r="D45" s="12" t="n"/>
      <c r="E45" s="12" t="n"/>
      <c r="F45" s="14" t="n"/>
      <c r="G45" s="12" t="n"/>
      <c r="H45" s="21" t="n"/>
      <c r="I45" s="22">
        <f>IF(A45="","",IFERROR(IF(H45="","",H45+Assumptions!$B$5),""))</f>
        <v/>
      </c>
      <c r="J45" s="14" t="n"/>
      <c r="K45" s="12" t="n"/>
      <c r="L45" s="6">
        <f>IF(A45="","",IFERROR(IF(J45="","Select status",IF(J45&lt;&gt;"Active","Not active",IF(I45="","Add review date",IF(I45&lt;TODAY(),"Past due",IF(I45&lt;=TODAY()+Assumptions!$B$4,"Due soon","Current"))))),"Check settings"))</f>
        <v/>
      </c>
      <c r="M45" s="6">
        <f>IF(A45="","",IF(OR(B45="",C45="",D45="",F45="",H45="",J45="",K45=""),"Complete fields",IF(AND(F45="Yes",G45=""),"Add substitution notes","Ready for meal review")))</f>
        <v/>
      </c>
    </row>
    <row r="46" ht="36" customHeight="1">
      <c r="A46" s="12" t="n"/>
      <c r="B46" s="21" t="n"/>
      <c r="C46" s="12" t="n"/>
      <c r="D46" s="12" t="n"/>
      <c r="E46" s="12" t="n"/>
      <c r="F46" s="14" t="n"/>
      <c r="G46" s="12" t="n"/>
      <c r="H46" s="21" t="n"/>
      <c r="I46" s="23">
        <f>IF(A46="","",IFERROR(IF(H46="","",H46+Assumptions!$B$5),""))</f>
        <v/>
      </c>
      <c r="J46" s="14" t="n"/>
      <c r="K46" s="12" t="n"/>
      <c r="L46" s="8">
        <f>IF(A46="","",IFERROR(IF(J46="","Select status",IF(J46&lt;&gt;"Active","Not active",IF(I46="","Add review date",IF(I46&lt;TODAY(),"Past due",IF(I46&lt;=TODAY()+Assumptions!$B$4,"Due soon","Current"))))),"Check settings"))</f>
        <v/>
      </c>
      <c r="M46" s="8">
        <f>IF(A46="","",IF(OR(B46="",C46="",D46="",F46="",H46="",J46="",K46=""),"Complete fields",IF(AND(F46="Yes",G46=""),"Add substitution notes","Ready for meal review")))</f>
        <v/>
      </c>
    </row>
    <row r="47" ht="36" customHeight="1">
      <c r="A47" s="12" t="n"/>
      <c r="B47" s="21" t="n"/>
      <c r="C47" s="12" t="n"/>
      <c r="D47" s="12" t="n"/>
      <c r="E47" s="12" t="n"/>
      <c r="F47" s="14" t="n"/>
      <c r="G47" s="12" t="n"/>
      <c r="H47" s="21" t="n"/>
      <c r="I47" s="22">
        <f>IF(A47="","",IFERROR(IF(H47="","",H47+Assumptions!$B$5),""))</f>
        <v/>
      </c>
      <c r="J47" s="14" t="n"/>
      <c r="K47" s="12" t="n"/>
      <c r="L47" s="6">
        <f>IF(A47="","",IFERROR(IF(J47="","Select status",IF(J47&lt;&gt;"Active","Not active",IF(I47="","Add review date",IF(I47&lt;TODAY(),"Past due",IF(I47&lt;=TODAY()+Assumptions!$B$4,"Due soon","Current"))))),"Check settings"))</f>
        <v/>
      </c>
      <c r="M47" s="6">
        <f>IF(A47="","",IF(OR(B47="",C47="",D47="",F47="",H47="",J47="",K47=""),"Complete fields",IF(AND(F47="Yes",G47=""),"Add substitution notes","Ready for meal review")))</f>
        <v/>
      </c>
    </row>
    <row r="48" ht="36" customHeight="1">
      <c r="A48" s="12" t="n"/>
      <c r="B48" s="21" t="n"/>
      <c r="C48" s="12" t="n"/>
      <c r="D48" s="12" t="n"/>
      <c r="E48" s="12" t="n"/>
      <c r="F48" s="14" t="n"/>
      <c r="G48" s="12" t="n"/>
      <c r="H48" s="21" t="n"/>
      <c r="I48" s="23">
        <f>IF(A48="","",IFERROR(IF(H48="","",H48+Assumptions!$B$5),""))</f>
        <v/>
      </c>
      <c r="J48" s="14" t="n"/>
      <c r="K48" s="12" t="n"/>
      <c r="L48" s="8">
        <f>IF(A48="","",IFERROR(IF(J48="","Select status",IF(J48&lt;&gt;"Active","Not active",IF(I48="","Add review date",IF(I48&lt;TODAY(),"Past due",IF(I48&lt;=TODAY()+Assumptions!$B$4,"Due soon","Current"))))),"Check settings"))</f>
        <v/>
      </c>
      <c r="M48" s="8">
        <f>IF(A48="","",IF(OR(B48="",C48="",D48="",F48="",H48="",J48="",K48=""),"Complete fields",IF(AND(F48="Yes",G48=""),"Add substitution notes","Ready for meal review")))</f>
        <v/>
      </c>
    </row>
    <row r="49" ht="36" customHeight="1">
      <c r="A49" s="12" t="n"/>
      <c r="B49" s="21" t="n"/>
      <c r="C49" s="12" t="n"/>
      <c r="D49" s="12" t="n"/>
      <c r="E49" s="12" t="n"/>
      <c r="F49" s="14" t="n"/>
      <c r="G49" s="12" t="n"/>
      <c r="H49" s="21" t="n"/>
      <c r="I49" s="22">
        <f>IF(A49="","",IFERROR(IF(H49="","",H49+Assumptions!$B$5),""))</f>
        <v/>
      </c>
      <c r="J49" s="14" t="n"/>
      <c r="K49" s="12" t="n"/>
      <c r="L49" s="6">
        <f>IF(A49="","",IFERROR(IF(J49="","Select status",IF(J49&lt;&gt;"Active","Not active",IF(I49="","Add review date",IF(I49&lt;TODAY(),"Past due",IF(I49&lt;=TODAY()+Assumptions!$B$4,"Due soon","Current"))))),"Check settings"))</f>
        <v/>
      </c>
      <c r="M49" s="6">
        <f>IF(A49="","",IF(OR(B49="",C49="",D49="",F49="",H49="",J49="",K49=""),"Complete fields",IF(AND(F49="Yes",G49=""),"Add substitution notes","Ready for meal review")))</f>
        <v/>
      </c>
    </row>
    <row r="50" ht="36" customHeight="1">
      <c r="A50" s="12" t="n"/>
      <c r="B50" s="21" t="n"/>
      <c r="C50" s="12" t="n"/>
      <c r="D50" s="12" t="n"/>
      <c r="E50" s="12" t="n"/>
      <c r="F50" s="14" t="n"/>
      <c r="G50" s="12" t="n"/>
      <c r="H50" s="21" t="n"/>
      <c r="I50" s="23">
        <f>IF(A50="","",IFERROR(IF(H50="","",H50+Assumptions!$B$5),""))</f>
        <v/>
      </c>
      <c r="J50" s="14" t="n"/>
      <c r="K50" s="12" t="n"/>
      <c r="L50" s="8">
        <f>IF(A50="","",IFERROR(IF(J50="","Select status",IF(J50&lt;&gt;"Active","Not active",IF(I50="","Add review date",IF(I50&lt;TODAY(),"Past due",IF(I50&lt;=TODAY()+Assumptions!$B$4,"Due soon","Current"))))),"Check settings"))</f>
        <v/>
      </c>
      <c r="M50" s="8">
        <f>IF(A50="","",IF(OR(B50="",C50="",D50="",F50="",H50="",J50="",K50=""),"Complete fields",IF(AND(F50="Yes",G50=""),"Add substitution notes","Ready for meal review")))</f>
        <v/>
      </c>
    </row>
    <row r="51" ht="36" customHeight="1">
      <c r="A51" s="12" t="n"/>
      <c r="B51" s="21" t="n"/>
      <c r="C51" s="12" t="n"/>
      <c r="D51" s="12" t="n"/>
      <c r="E51" s="12" t="n"/>
      <c r="F51" s="14" t="n"/>
      <c r="G51" s="12" t="n"/>
      <c r="H51" s="21" t="n"/>
      <c r="I51" s="22">
        <f>IF(A51="","",IFERROR(IF(H51="","",H51+Assumptions!$B$5),""))</f>
        <v/>
      </c>
      <c r="J51" s="14" t="n"/>
      <c r="K51" s="12" t="n"/>
      <c r="L51" s="6">
        <f>IF(A51="","",IFERROR(IF(J51="","Select status",IF(J51&lt;&gt;"Active","Not active",IF(I51="","Add review date",IF(I51&lt;TODAY(),"Past due",IF(I51&lt;=TODAY()+Assumptions!$B$4,"Due soon","Current"))))),"Check settings"))</f>
        <v/>
      </c>
      <c r="M51" s="6">
        <f>IF(A51="","",IF(OR(B51="",C51="",D51="",F51="",H51="",J51="",K51=""),"Complete fields",IF(AND(F51="Yes",G51=""),"Add substitution notes","Ready for meal review")))</f>
        <v/>
      </c>
    </row>
    <row r="52" ht="36" customHeight="1">
      <c r="A52" s="12" t="n"/>
      <c r="B52" s="21" t="n"/>
      <c r="C52" s="12" t="n"/>
      <c r="D52" s="12" t="n"/>
      <c r="E52" s="12" t="n"/>
      <c r="F52" s="14" t="n"/>
      <c r="G52" s="12" t="n"/>
      <c r="H52" s="21" t="n"/>
      <c r="I52" s="23">
        <f>IF(A52="","",IFERROR(IF(H52="","",H52+Assumptions!$B$5),""))</f>
        <v/>
      </c>
      <c r="J52" s="14" t="n"/>
      <c r="K52" s="12" t="n"/>
      <c r="L52" s="8">
        <f>IF(A52="","",IFERROR(IF(J52="","Select status",IF(J52&lt;&gt;"Active","Not active",IF(I52="","Add review date",IF(I52&lt;TODAY(),"Past due",IF(I52&lt;=TODAY()+Assumptions!$B$4,"Due soon","Current"))))),"Check settings"))</f>
        <v/>
      </c>
      <c r="M52" s="8">
        <f>IF(A52="","",IF(OR(B52="",C52="",D52="",F52="",H52="",J52="",K52=""),"Complete fields",IF(AND(F52="Yes",G52=""),"Add substitution notes","Ready for meal review")))</f>
        <v/>
      </c>
    </row>
    <row r="53" ht="36" customHeight="1">
      <c r="A53" s="12" t="n"/>
      <c r="B53" s="21" t="n"/>
      <c r="C53" s="12" t="n"/>
      <c r="D53" s="12" t="n"/>
      <c r="E53" s="12" t="n"/>
      <c r="F53" s="14" t="n"/>
      <c r="G53" s="12" t="n"/>
      <c r="H53" s="21" t="n"/>
      <c r="I53" s="22">
        <f>IF(A53="","",IFERROR(IF(H53="","",H53+Assumptions!$B$5),""))</f>
        <v/>
      </c>
      <c r="J53" s="14" t="n"/>
      <c r="K53" s="12" t="n"/>
      <c r="L53" s="6">
        <f>IF(A53="","",IFERROR(IF(J53="","Select status",IF(J53&lt;&gt;"Active","Not active",IF(I53="","Add review date",IF(I53&lt;TODAY(),"Past due",IF(I53&lt;=TODAY()+Assumptions!$B$4,"Due soon","Current"))))),"Check settings"))</f>
        <v/>
      </c>
      <c r="M53" s="6">
        <f>IF(A53="","",IF(OR(B53="",C53="",D53="",F53="",H53="",J53="",K53=""),"Complete fields",IF(AND(F53="Yes",G53=""),"Add substitution notes","Ready for meal review")))</f>
        <v/>
      </c>
    </row>
    <row r="54" ht="36" customHeight="1">
      <c r="A54" s="12" t="n"/>
      <c r="B54" s="21" t="n"/>
      <c r="C54" s="12" t="n"/>
      <c r="D54" s="12" t="n"/>
      <c r="E54" s="12" t="n"/>
      <c r="F54" s="14" t="n"/>
      <c r="G54" s="12" t="n"/>
      <c r="H54" s="21" t="n"/>
      <c r="I54" s="23">
        <f>IF(A54="","",IFERROR(IF(H54="","",H54+Assumptions!$B$5),""))</f>
        <v/>
      </c>
      <c r="J54" s="14" t="n"/>
      <c r="K54" s="12" t="n"/>
      <c r="L54" s="8">
        <f>IF(A54="","",IFERROR(IF(J54="","Select status",IF(J54&lt;&gt;"Active","Not active",IF(I54="","Add review date",IF(I54&lt;TODAY(),"Past due",IF(I54&lt;=TODAY()+Assumptions!$B$4,"Due soon","Current"))))),"Check settings"))</f>
        <v/>
      </c>
      <c r="M54" s="8">
        <f>IF(A54="","",IF(OR(B54="",C54="",D54="",F54="",H54="",J54="",K54=""),"Complete fields",IF(AND(F54="Yes",G54=""),"Add substitution notes","Ready for meal review")))</f>
        <v/>
      </c>
    </row>
    <row r="55" ht="36" customHeight="1">
      <c r="A55" s="12" t="n"/>
      <c r="B55" s="21" t="n"/>
      <c r="C55" s="12" t="n"/>
      <c r="D55" s="12" t="n"/>
      <c r="E55" s="12" t="n"/>
      <c r="F55" s="14" t="n"/>
      <c r="G55" s="12" t="n"/>
      <c r="H55" s="21" t="n"/>
      <c r="I55" s="22">
        <f>IF(A55="","",IFERROR(IF(H55="","",H55+Assumptions!$B$5),""))</f>
        <v/>
      </c>
      <c r="J55" s="14" t="n"/>
      <c r="K55" s="12" t="n"/>
      <c r="L55" s="6">
        <f>IF(A55="","",IFERROR(IF(J55="","Select status",IF(J55&lt;&gt;"Active","Not active",IF(I55="","Add review date",IF(I55&lt;TODAY(),"Past due",IF(I55&lt;=TODAY()+Assumptions!$B$4,"Due soon","Current"))))),"Check settings"))</f>
        <v/>
      </c>
      <c r="M55" s="6">
        <f>IF(A55="","",IF(OR(B55="",C55="",D55="",F55="",H55="",J55="",K55=""),"Complete fields",IF(AND(F55="Yes",G55=""),"Add substitution notes","Ready for meal review")))</f>
        <v/>
      </c>
    </row>
    <row r="56" ht="36" customHeight="1">
      <c r="A56" s="12" t="n"/>
      <c r="B56" s="21" t="n"/>
      <c r="C56" s="12" t="n"/>
      <c r="D56" s="12" t="n"/>
      <c r="E56" s="12" t="n"/>
      <c r="F56" s="14" t="n"/>
      <c r="G56" s="12" t="n"/>
      <c r="H56" s="21" t="n"/>
      <c r="I56" s="23">
        <f>IF(A56="","",IFERROR(IF(H56="","",H56+Assumptions!$B$5),""))</f>
        <v/>
      </c>
      <c r="J56" s="14" t="n"/>
      <c r="K56" s="12" t="n"/>
      <c r="L56" s="8">
        <f>IF(A56="","",IFERROR(IF(J56="","Select status",IF(J56&lt;&gt;"Active","Not active",IF(I56="","Add review date",IF(I56&lt;TODAY(),"Past due",IF(I56&lt;=TODAY()+Assumptions!$B$4,"Due soon","Current"))))),"Check settings"))</f>
        <v/>
      </c>
      <c r="M56" s="8">
        <f>IF(A56="","",IF(OR(B56="",C56="",D56="",F56="",H56="",J56="",K56=""),"Complete fields",IF(AND(F56="Yes",G56=""),"Add substitution notes","Ready for meal review")))</f>
        <v/>
      </c>
    </row>
    <row r="57" ht="36" customHeight="1">
      <c r="A57" s="12" t="n"/>
      <c r="B57" s="21" t="n"/>
      <c r="C57" s="12" t="n"/>
      <c r="D57" s="12" t="n"/>
      <c r="E57" s="12" t="n"/>
      <c r="F57" s="14" t="n"/>
      <c r="G57" s="12" t="n"/>
      <c r="H57" s="21" t="n"/>
      <c r="I57" s="22">
        <f>IF(A57="","",IFERROR(IF(H57="","",H57+Assumptions!$B$5),""))</f>
        <v/>
      </c>
      <c r="J57" s="14" t="n"/>
      <c r="K57" s="12" t="n"/>
      <c r="L57" s="6">
        <f>IF(A57="","",IFERROR(IF(J57="","Select status",IF(J57&lt;&gt;"Active","Not active",IF(I57="","Add review date",IF(I57&lt;TODAY(),"Past due",IF(I57&lt;=TODAY()+Assumptions!$B$4,"Due soon","Current"))))),"Check settings"))</f>
        <v/>
      </c>
      <c r="M57" s="6">
        <f>IF(A57="","",IF(OR(B57="",C57="",D57="",F57="",H57="",J57="",K57=""),"Complete fields",IF(AND(F57="Yes",G57=""),"Add substitution notes","Ready for meal review")))</f>
        <v/>
      </c>
    </row>
    <row r="58" ht="36" customHeight="1">
      <c r="A58" s="12" t="n"/>
      <c r="B58" s="21" t="n"/>
      <c r="C58" s="12" t="n"/>
      <c r="D58" s="12" t="n"/>
      <c r="E58" s="12" t="n"/>
      <c r="F58" s="14" t="n"/>
      <c r="G58" s="12" t="n"/>
      <c r="H58" s="21" t="n"/>
      <c r="I58" s="23">
        <f>IF(A58="","",IFERROR(IF(H58="","",H58+Assumptions!$B$5),""))</f>
        <v/>
      </c>
      <c r="J58" s="14" t="n"/>
      <c r="K58" s="12" t="n"/>
      <c r="L58" s="8">
        <f>IF(A58="","",IFERROR(IF(J58="","Select status",IF(J58&lt;&gt;"Active","Not active",IF(I58="","Add review date",IF(I58&lt;TODAY(),"Past due",IF(I58&lt;=TODAY()+Assumptions!$B$4,"Due soon","Current"))))),"Check settings"))</f>
        <v/>
      </c>
      <c r="M58" s="8">
        <f>IF(A58="","",IF(OR(B58="",C58="",D58="",F58="",H58="",J58="",K58=""),"Complete fields",IF(AND(F58="Yes",G58=""),"Add substitution notes","Ready for meal review")))</f>
        <v/>
      </c>
    </row>
    <row r="59" ht="36" customHeight="1">
      <c r="A59" s="12" t="n"/>
      <c r="B59" s="21" t="n"/>
      <c r="C59" s="12" t="n"/>
      <c r="D59" s="12" t="n"/>
      <c r="E59" s="12" t="n"/>
      <c r="F59" s="14" t="n"/>
      <c r="G59" s="12" t="n"/>
      <c r="H59" s="21" t="n"/>
      <c r="I59" s="22">
        <f>IF(A59="","",IFERROR(IF(H59="","",H59+Assumptions!$B$5),""))</f>
        <v/>
      </c>
      <c r="J59" s="14" t="n"/>
      <c r="K59" s="12" t="n"/>
      <c r="L59" s="6">
        <f>IF(A59="","",IFERROR(IF(J59="","Select status",IF(J59&lt;&gt;"Active","Not active",IF(I59="","Add review date",IF(I59&lt;TODAY(),"Past due",IF(I59&lt;=TODAY()+Assumptions!$B$4,"Due soon","Current"))))),"Check settings"))</f>
        <v/>
      </c>
      <c r="M59" s="6">
        <f>IF(A59="","",IF(OR(B59="",C59="",D59="",F59="",H59="",J59="",K59=""),"Complete fields",IF(AND(F59="Yes",G59=""),"Add substitution notes","Ready for meal review")))</f>
        <v/>
      </c>
    </row>
    <row r="60" ht="36" customHeight="1">
      <c r="A60" s="12" t="n"/>
      <c r="B60" s="21" t="n"/>
      <c r="C60" s="12" t="n"/>
      <c r="D60" s="12" t="n"/>
      <c r="E60" s="12" t="n"/>
      <c r="F60" s="14" t="n"/>
      <c r="G60" s="12" t="n"/>
      <c r="H60" s="21" t="n"/>
      <c r="I60" s="23">
        <f>IF(A60="","",IFERROR(IF(H60="","",H60+Assumptions!$B$5),""))</f>
        <v/>
      </c>
      <c r="J60" s="14" t="n"/>
      <c r="K60" s="12" t="n"/>
      <c r="L60" s="8">
        <f>IF(A60="","",IFERROR(IF(J60="","Select status",IF(J60&lt;&gt;"Active","Not active",IF(I60="","Add review date",IF(I60&lt;TODAY(),"Past due",IF(I60&lt;=TODAY()+Assumptions!$B$4,"Due soon","Current"))))),"Check settings"))</f>
        <v/>
      </c>
      <c r="M60" s="8">
        <f>IF(A60="","",IF(OR(B60="",C60="",D60="",F60="",H60="",J60="",K60=""),"Complete fields",IF(AND(F60="Yes",G60=""),"Add substitution notes","Ready for meal review")))</f>
        <v/>
      </c>
    </row>
    <row r="61" ht="36" customHeight="1">
      <c r="A61" s="12" t="n"/>
      <c r="B61" s="21" t="n"/>
      <c r="C61" s="12" t="n"/>
      <c r="D61" s="12" t="n"/>
      <c r="E61" s="12" t="n"/>
      <c r="F61" s="14" t="n"/>
      <c r="G61" s="12" t="n"/>
      <c r="H61" s="21" t="n"/>
      <c r="I61" s="22">
        <f>IF(A61="","",IFERROR(IF(H61="","",H61+Assumptions!$B$5),""))</f>
        <v/>
      </c>
      <c r="J61" s="14" t="n"/>
      <c r="K61" s="12" t="n"/>
      <c r="L61" s="6">
        <f>IF(A61="","",IFERROR(IF(J61="","Select status",IF(J61&lt;&gt;"Active","Not active",IF(I61="","Add review date",IF(I61&lt;TODAY(),"Past due",IF(I61&lt;=TODAY()+Assumptions!$B$4,"Due soon","Current"))))),"Check settings"))</f>
        <v/>
      </c>
      <c r="M61" s="6">
        <f>IF(A61="","",IF(OR(B61="",C61="",D61="",F61="",H61="",J61="",K61=""),"Complete fields",IF(AND(F61="Yes",G61=""),"Add substitution notes","Ready for meal review")))</f>
        <v/>
      </c>
    </row>
    <row r="62" ht="36" customHeight="1">
      <c r="A62" s="12" t="n"/>
      <c r="B62" s="21" t="n"/>
      <c r="C62" s="12" t="n"/>
      <c r="D62" s="12" t="n"/>
      <c r="E62" s="12" t="n"/>
      <c r="F62" s="14" t="n"/>
      <c r="G62" s="12" t="n"/>
      <c r="H62" s="21" t="n"/>
      <c r="I62" s="23">
        <f>IF(A62="","",IFERROR(IF(H62="","",H62+Assumptions!$B$5),""))</f>
        <v/>
      </c>
      <c r="J62" s="14" t="n"/>
      <c r="K62" s="12" t="n"/>
      <c r="L62" s="8">
        <f>IF(A62="","",IFERROR(IF(J62="","Select status",IF(J62&lt;&gt;"Active","Not active",IF(I62="","Add review date",IF(I62&lt;TODAY(),"Past due",IF(I62&lt;=TODAY()+Assumptions!$B$4,"Due soon","Current"))))),"Check settings"))</f>
        <v/>
      </c>
      <c r="M62" s="8">
        <f>IF(A62="","",IF(OR(B62="",C62="",D62="",F62="",H62="",J62="",K62=""),"Complete fields",IF(AND(F62="Yes",G62=""),"Add substitution notes","Ready for meal review")))</f>
        <v/>
      </c>
    </row>
    <row r="63" ht="36" customHeight="1">
      <c r="A63" s="12" t="n"/>
      <c r="B63" s="21" t="n"/>
      <c r="C63" s="12" t="n"/>
      <c r="D63" s="12" t="n"/>
      <c r="E63" s="12" t="n"/>
      <c r="F63" s="14" t="n"/>
      <c r="G63" s="12" t="n"/>
      <c r="H63" s="21" t="n"/>
      <c r="I63" s="22">
        <f>IF(A63="","",IFERROR(IF(H63="","",H63+Assumptions!$B$5),""))</f>
        <v/>
      </c>
      <c r="J63" s="14" t="n"/>
      <c r="K63" s="12" t="n"/>
      <c r="L63" s="6">
        <f>IF(A63="","",IFERROR(IF(J63="","Select status",IF(J63&lt;&gt;"Active","Not active",IF(I63="","Add review date",IF(I63&lt;TODAY(),"Past due",IF(I63&lt;=TODAY()+Assumptions!$B$4,"Due soon","Current"))))),"Check settings"))</f>
        <v/>
      </c>
      <c r="M63" s="6">
        <f>IF(A63="","",IF(OR(B63="",C63="",D63="",F63="",H63="",J63="",K63=""),"Complete fields",IF(AND(F63="Yes",G63=""),"Add substitution notes","Ready for meal review")))</f>
        <v/>
      </c>
    </row>
    <row r="64" ht="36" customHeight="1">
      <c r="A64" s="12" t="n"/>
      <c r="B64" s="21" t="n"/>
      <c r="C64" s="12" t="n"/>
      <c r="D64" s="12" t="n"/>
      <c r="E64" s="12" t="n"/>
      <c r="F64" s="14" t="n"/>
      <c r="G64" s="12" t="n"/>
      <c r="H64" s="21" t="n"/>
      <c r="I64" s="23">
        <f>IF(A64="","",IFERROR(IF(H64="","",H64+Assumptions!$B$5),""))</f>
        <v/>
      </c>
      <c r="J64" s="14" t="n"/>
      <c r="K64" s="12" t="n"/>
      <c r="L64" s="8">
        <f>IF(A64="","",IFERROR(IF(J64="","Select status",IF(J64&lt;&gt;"Active","Not active",IF(I64="","Add review date",IF(I64&lt;TODAY(),"Past due",IF(I64&lt;=TODAY()+Assumptions!$B$4,"Due soon","Current"))))),"Check settings"))</f>
        <v/>
      </c>
      <c r="M64" s="8">
        <f>IF(A64="","",IF(OR(B64="",C64="",D64="",F64="",H64="",J64="",K64=""),"Complete fields",IF(AND(F64="Yes",G64=""),"Add substitution notes","Ready for meal review")))</f>
        <v/>
      </c>
    </row>
    <row r="65" ht="36" customHeight="1">
      <c r="A65" s="12" t="n"/>
      <c r="B65" s="21" t="n"/>
      <c r="C65" s="12" t="n"/>
      <c r="D65" s="12" t="n"/>
      <c r="E65" s="12" t="n"/>
      <c r="F65" s="14" t="n"/>
      <c r="G65" s="12" t="n"/>
      <c r="H65" s="21" t="n"/>
      <c r="I65" s="22">
        <f>IF(A65="","",IFERROR(IF(H65="","",H65+Assumptions!$B$5),""))</f>
        <v/>
      </c>
      <c r="J65" s="14" t="n"/>
      <c r="K65" s="12" t="n"/>
      <c r="L65" s="6">
        <f>IF(A65="","",IFERROR(IF(J65="","Select status",IF(J65&lt;&gt;"Active","Not active",IF(I65="","Add review date",IF(I65&lt;TODAY(),"Past due",IF(I65&lt;=TODAY()+Assumptions!$B$4,"Due soon","Current"))))),"Check settings"))</f>
        <v/>
      </c>
      <c r="M65" s="6">
        <f>IF(A65="","",IF(OR(B65="",C65="",D65="",F65="",H65="",J65="",K65=""),"Complete fields",IF(AND(F65="Yes",G65=""),"Add substitution notes","Ready for meal review")))</f>
        <v/>
      </c>
    </row>
    <row r="66" ht="36" customHeight="1">
      <c r="A66" s="12" t="n"/>
      <c r="B66" s="21" t="n"/>
      <c r="C66" s="12" t="n"/>
      <c r="D66" s="12" t="n"/>
      <c r="E66" s="12" t="n"/>
      <c r="F66" s="14" t="n"/>
      <c r="G66" s="12" t="n"/>
      <c r="H66" s="21" t="n"/>
      <c r="I66" s="23">
        <f>IF(A66="","",IFERROR(IF(H66="","",H66+Assumptions!$B$5),""))</f>
        <v/>
      </c>
      <c r="J66" s="14" t="n"/>
      <c r="K66" s="12" t="n"/>
      <c r="L66" s="8">
        <f>IF(A66="","",IFERROR(IF(J66="","Select status",IF(J66&lt;&gt;"Active","Not active",IF(I66="","Add review date",IF(I66&lt;TODAY(),"Past due",IF(I66&lt;=TODAY()+Assumptions!$B$4,"Due soon","Current"))))),"Check settings"))</f>
        <v/>
      </c>
      <c r="M66" s="8">
        <f>IF(A66="","",IF(OR(B66="",C66="",D66="",F66="",H66="",J66="",K66=""),"Complete fields",IF(AND(F66="Yes",G66=""),"Add substitution notes","Ready for meal review")))</f>
        <v/>
      </c>
    </row>
    <row r="67" ht="36" customHeight="1">
      <c r="A67" s="12" t="n"/>
      <c r="B67" s="21" t="n"/>
      <c r="C67" s="12" t="n"/>
      <c r="D67" s="12" t="n"/>
      <c r="E67" s="12" t="n"/>
      <c r="F67" s="14" t="n"/>
      <c r="G67" s="12" t="n"/>
      <c r="H67" s="21" t="n"/>
      <c r="I67" s="22">
        <f>IF(A67="","",IFERROR(IF(H67="","",H67+Assumptions!$B$5),""))</f>
        <v/>
      </c>
      <c r="J67" s="14" t="n"/>
      <c r="K67" s="12" t="n"/>
      <c r="L67" s="6">
        <f>IF(A67="","",IFERROR(IF(J67="","Select status",IF(J67&lt;&gt;"Active","Not active",IF(I67="","Add review date",IF(I67&lt;TODAY(),"Past due",IF(I67&lt;=TODAY()+Assumptions!$B$4,"Due soon","Current"))))),"Check settings"))</f>
        <v/>
      </c>
      <c r="M67" s="6">
        <f>IF(A67="","",IF(OR(B67="",C67="",D67="",F67="",H67="",J67="",K67=""),"Complete fields",IF(AND(F67="Yes",G67=""),"Add substitution notes","Ready for meal review")))</f>
        <v/>
      </c>
    </row>
    <row r="68" ht="36" customHeight="1">
      <c r="A68" s="12" t="n"/>
      <c r="B68" s="21" t="n"/>
      <c r="C68" s="12" t="n"/>
      <c r="D68" s="12" t="n"/>
      <c r="E68" s="12" t="n"/>
      <c r="F68" s="14" t="n"/>
      <c r="G68" s="12" t="n"/>
      <c r="H68" s="21" t="n"/>
      <c r="I68" s="23">
        <f>IF(A68="","",IFERROR(IF(H68="","",H68+Assumptions!$B$5),""))</f>
        <v/>
      </c>
      <c r="J68" s="14" t="n"/>
      <c r="K68" s="12" t="n"/>
      <c r="L68" s="8">
        <f>IF(A68="","",IFERROR(IF(J68="","Select status",IF(J68&lt;&gt;"Active","Not active",IF(I68="","Add review date",IF(I68&lt;TODAY(),"Past due",IF(I68&lt;=TODAY()+Assumptions!$B$4,"Due soon","Current"))))),"Check settings"))</f>
        <v/>
      </c>
      <c r="M68" s="8">
        <f>IF(A68="","",IF(OR(B68="",C68="",D68="",F68="",H68="",J68="",K68=""),"Complete fields",IF(AND(F68="Yes",G68=""),"Add substitution notes","Ready for meal review")))</f>
        <v/>
      </c>
    </row>
    <row r="69" ht="36" customHeight="1">
      <c r="A69" s="12" t="n"/>
      <c r="B69" s="21" t="n"/>
      <c r="C69" s="12" t="n"/>
      <c r="D69" s="12" t="n"/>
      <c r="E69" s="12" t="n"/>
      <c r="F69" s="14" t="n"/>
      <c r="G69" s="12" t="n"/>
      <c r="H69" s="21" t="n"/>
      <c r="I69" s="22">
        <f>IF(A69="","",IFERROR(IF(H69="","",H69+Assumptions!$B$5),""))</f>
        <v/>
      </c>
      <c r="J69" s="14" t="n"/>
      <c r="K69" s="12" t="n"/>
      <c r="L69" s="6">
        <f>IF(A69="","",IFERROR(IF(J69="","Select status",IF(J69&lt;&gt;"Active","Not active",IF(I69="","Add review date",IF(I69&lt;TODAY(),"Past due",IF(I69&lt;=TODAY()+Assumptions!$B$4,"Due soon","Current"))))),"Check settings"))</f>
        <v/>
      </c>
      <c r="M69" s="6">
        <f>IF(A69="","",IF(OR(B69="",C69="",D69="",F69="",H69="",J69="",K69=""),"Complete fields",IF(AND(F69="Yes",G69=""),"Add substitution notes","Ready for meal review")))</f>
        <v/>
      </c>
    </row>
    <row r="70" ht="36" customHeight="1">
      <c r="A70" s="12" t="n"/>
      <c r="B70" s="21" t="n"/>
      <c r="C70" s="12" t="n"/>
      <c r="D70" s="12" t="n"/>
      <c r="E70" s="12" t="n"/>
      <c r="F70" s="14" t="n"/>
      <c r="G70" s="12" t="n"/>
      <c r="H70" s="21" t="n"/>
      <c r="I70" s="23">
        <f>IF(A70="","",IFERROR(IF(H70="","",H70+Assumptions!$B$5),""))</f>
        <v/>
      </c>
      <c r="J70" s="14" t="n"/>
      <c r="K70" s="12" t="n"/>
      <c r="L70" s="8">
        <f>IF(A70="","",IFERROR(IF(J70="","Select status",IF(J70&lt;&gt;"Active","Not active",IF(I70="","Add review date",IF(I70&lt;TODAY(),"Past due",IF(I70&lt;=TODAY()+Assumptions!$B$4,"Due soon","Current"))))),"Check settings"))</f>
        <v/>
      </c>
      <c r="M70" s="8">
        <f>IF(A70="","",IF(OR(B70="",C70="",D70="",F70="",H70="",J70="",K70=""),"Complete fields",IF(AND(F70="Yes",G70=""),"Add substitution notes","Ready for meal review")))</f>
        <v/>
      </c>
    </row>
    <row r="71" ht="36" customHeight="1">
      <c r="A71" s="12" t="n"/>
      <c r="B71" s="21" t="n"/>
      <c r="C71" s="12" t="n"/>
      <c r="D71" s="12" t="n"/>
      <c r="E71" s="12" t="n"/>
      <c r="F71" s="14" t="n"/>
      <c r="G71" s="12" t="n"/>
      <c r="H71" s="21" t="n"/>
      <c r="I71" s="22">
        <f>IF(A71="","",IFERROR(IF(H71="","",H71+Assumptions!$B$5),""))</f>
        <v/>
      </c>
      <c r="J71" s="14" t="n"/>
      <c r="K71" s="12" t="n"/>
      <c r="L71" s="6">
        <f>IF(A71="","",IFERROR(IF(J71="","Select status",IF(J71&lt;&gt;"Active","Not active",IF(I71="","Add review date",IF(I71&lt;TODAY(),"Past due",IF(I71&lt;=TODAY()+Assumptions!$B$4,"Due soon","Current"))))),"Check settings"))</f>
        <v/>
      </c>
      <c r="M71" s="6">
        <f>IF(A71="","",IF(OR(B71="",C71="",D71="",F71="",H71="",J71="",K71=""),"Complete fields",IF(AND(F71="Yes",G71=""),"Add substitution notes","Ready for meal review")))</f>
        <v/>
      </c>
    </row>
    <row r="72" ht="36" customHeight="1">
      <c r="A72" s="12" t="n"/>
      <c r="B72" s="21" t="n"/>
      <c r="C72" s="12" t="n"/>
      <c r="D72" s="12" t="n"/>
      <c r="E72" s="12" t="n"/>
      <c r="F72" s="14" t="n"/>
      <c r="G72" s="12" t="n"/>
      <c r="H72" s="21" t="n"/>
      <c r="I72" s="23">
        <f>IF(A72="","",IFERROR(IF(H72="","",H72+Assumptions!$B$5),""))</f>
        <v/>
      </c>
      <c r="J72" s="14" t="n"/>
      <c r="K72" s="12" t="n"/>
      <c r="L72" s="8">
        <f>IF(A72="","",IFERROR(IF(J72="","Select status",IF(J72&lt;&gt;"Active","Not active",IF(I72="","Add review date",IF(I72&lt;TODAY(),"Past due",IF(I72&lt;=TODAY()+Assumptions!$B$4,"Due soon","Current"))))),"Check settings"))</f>
        <v/>
      </c>
      <c r="M72" s="8">
        <f>IF(A72="","",IF(OR(B72="",C72="",D72="",F72="",H72="",J72="",K72=""),"Complete fields",IF(AND(F72="Yes",G72=""),"Add substitution notes","Ready for meal review")))</f>
        <v/>
      </c>
    </row>
    <row r="73" ht="36" customHeight="1">
      <c r="A73" s="12" t="n"/>
      <c r="B73" s="21" t="n"/>
      <c r="C73" s="12" t="n"/>
      <c r="D73" s="12" t="n"/>
      <c r="E73" s="12" t="n"/>
      <c r="F73" s="14" t="n"/>
      <c r="G73" s="12" t="n"/>
      <c r="H73" s="21" t="n"/>
      <c r="I73" s="22">
        <f>IF(A73="","",IFERROR(IF(H73="","",H73+Assumptions!$B$5),""))</f>
        <v/>
      </c>
      <c r="J73" s="14" t="n"/>
      <c r="K73" s="12" t="n"/>
      <c r="L73" s="6">
        <f>IF(A73="","",IFERROR(IF(J73="","Select status",IF(J73&lt;&gt;"Active","Not active",IF(I73="","Add review date",IF(I73&lt;TODAY(),"Past due",IF(I73&lt;=TODAY()+Assumptions!$B$4,"Due soon","Current"))))),"Check settings"))</f>
        <v/>
      </c>
      <c r="M73" s="6">
        <f>IF(A73="","",IF(OR(B73="",C73="",D73="",F73="",H73="",J73="",K73=""),"Complete fields",IF(AND(F73="Yes",G73=""),"Add substitution notes","Ready for meal review")))</f>
        <v/>
      </c>
    </row>
    <row r="74" ht="36" customHeight="1">
      <c r="A74" s="12" t="n"/>
      <c r="B74" s="21" t="n"/>
      <c r="C74" s="12" t="n"/>
      <c r="D74" s="12" t="n"/>
      <c r="E74" s="12" t="n"/>
      <c r="F74" s="14" t="n"/>
      <c r="G74" s="12" t="n"/>
      <c r="H74" s="21" t="n"/>
      <c r="I74" s="23">
        <f>IF(A74="","",IFERROR(IF(H74="","",H74+Assumptions!$B$5),""))</f>
        <v/>
      </c>
      <c r="J74" s="14" t="n"/>
      <c r="K74" s="12" t="n"/>
      <c r="L74" s="8">
        <f>IF(A74="","",IFERROR(IF(J74="","Select status",IF(J74&lt;&gt;"Active","Not active",IF(I74="","Add review date",IF(I74&lt;TODAY(),"Past due",IF(I74&lt;=TODAY()+Assumptions!$B$4,"Due soon","Current"))))),"Check settings"))</f>
        <v/>
      </c>
      <c r="M74" s="8">
        <f>IF(A74="","",IF(OR(B74="",C74="",D74="",F74="",H74="",J74="",K74=""),"Complete fields",IF(AND(F74="Yes",G74=""),"Add substitution notes","Ready for meal review")))</f>
        <v/>
      </c>
    </row>
    <row r="75" ht="36" customHeight="1">
      <c r="A75" s="12" t="n"/>
      <c r="B75" s="21" t="n"/>
      <c r="C75" s="12" t="n"/>
      <c r="D75" s="12" t="n"/>
      <c r="E75" s="12" t="n"/>
      <c r="F75" s="14" t="n"/>
      <c r="G75" s="12" t="n"/>
      <c r="H75" s="21" t="n"/>
      <c r="I75" s="22">
        <f>IF(A75="","",IFERROR(IF(H75="","",H75+Assumptions!$B$5),""))</f>
        <v/>
      </c>
      <c r="J75" s="14" t="n"/>
      <c r="K75" s="12" t="n"/>
      <c r="L75" s="6">
        <f>IF(A75="","",IFERROR(IF(J75="","Select status",IF(J75&lt;&gt;"Active","Not active",IF(I75="","Add review date",IF(I75&lt;TODAY(),"Past due",IF(I75&lt;=TODAY()+Assumptions!$B$4,"Due soon","Current"))))),"Check settings"))</f>
        <v/>
      </c>
      <c r="M75" s="6">
        <f>IF(A75="","",IF(OR(B75="",C75="",D75="",F75="",H75="",J75="",K75=""),"Complete fields",IF(AND(F75="Yes",G75=""),"Add substitution notes","Ready for meal review")))</f>
        <v/>
      </c>
    </row>
    <row r="76" ht="36" customHeight="1">
      <c r="A76" s="12" t="n"/>
      <c r="B76" s="21" t="n"/>
      <c r="C76" s="12" t="n"/>
      <c r="D76" s="12" t="n"/>
      <c r="E76" s="12" t="n"/>
      <c r="F76" s="14" t="n"/>
      <c r="G76" s="12" t="n"/>
      <c r="H76" s="21" t="n"/>
      <c r="I76" s="23">
        <f>IF(A76="","",IFERROR(IF(H76="","",H76+Assumptions!$B$5),""))</f>
        <v/>
      </c>
      <c r="J76" s="14" t="n"/>
      <c r="K76" s="12" t="n"/>
      <c r="L76" s="8">
        <f>IF(A76="","",IFERROR(IF(J76="","Select status",IF(J76&lt;&gt;"Active","Not active",IF(I76="","Add review date",IF(I76&lt;TODAY(),"Past due",IF(I76&lt;=TODAY()+Assumptions!$B$4,"Due soon","Current"))))),"Check settings"))</f>
        <v/>
      </c>
      <c r="M76" s="8">
        <f>IF(A76="","",IF(OR(B76="",C76="",D76="",F76="",H76="",J76="",K76=""),"Complete fields",IF(AND(F76="Yes",G76=""),"Add substitution notes","Ready for meal review")))</f>
        <v/>
      </c>
    </row>
    <row r="77" ht="36" customHeight="1">
      <c r="A77" s="12" t="n"/>
      <c r="B77" s="21" t="n"/>
      <c r="C77" s="12" t="n"/>
      <c r="D77" s="12" t="n"/>
      <c r="E77" s="12" t="n"/>
      <c r="F77" s="14" t="n"/>
      <c r="G77" s="12" t="n"/>
      <c r="H77" s="21" t="n"/>
      <c r="I77" s="22">
        <f>IF(A77="","",IFERROR(IF(H77="","",H77+Assumptions!$B$5),""))</f>
        <v/>
      </c>
      <c r="J77" s="14" t="n"/>
      <c r="K77" s="12" t="n"/>
      <c r="L77" s="6">
        <f>IF(A77="","",IFERROR(IF(J77="","Select status",IF(J77&lt;&gt;"Active","Not active",IF(I77="","Add review date",IF(I77&lt;TODAY(),"Past due",IF(I77&lt;=TODAY()+Assumptions!$B$4,"Due soon","Current"))))),"Check settings"))</f>
        <v/>
      </c>
      <c r="M77" s="6">
        <f>IF(A77="","",IF(OR(B77="",C77="",D77="",F77="",H77="",J77="",K77=""),"Complete fields",IF(AND(F77="Yes",G77=""),"Add substitution notes","Ready for meal review")))</f>
        <v/>
      </c>
    </row>
    <row r="78" ht="36" customHeight="1">
      <c r="A78" s="12" t="n"/>
      <c r="B78" s="21" t="n"/>
      <c r="C78" s="12" t="n"/>
      <c r="D78" s="12" t="n"/>
      <c r="E78" s="12" t="n"/>
      <c r="F78" s="14" t="n"/>
      <c r="G78" s="12" t="n"/>
      <c r="H78" s="21" t="n"/>
      <c r="I78" s="23">
        <f>IF(A78="","",IFERROR(IF(H78="","",H78+Assumptions!$B$5),""))</f>
        <v/>
      </c>
      <c r="J78" s="14" t="n"/>
      <c r="K78" s="12" t="n"/>
      <c r="L78" s="8">
        <f>IF(A78="","",IFERROR(IF(J78="","Select status",IF(J78&lt;&gt;"Active","Not active",IF(I78="","Add review date",IF(I78&lt;TODAY(),"Past due",IF(I78&lt;=TODAY()+Assumptions!$B$4,"Due soon","Current"))))),"Check settings"))</f>
        <v/>
      </c>
      <c r="M78" s="8">
        <f>IF(A78="","",IF(OR(B78="",C78="",D78="",F78="",H78="",J78="",K78=""),"Complete fields",IF(AND(F78="Yes",G78=""),"Add substitution notes","Ready for meal review")))</f>
        <v/>
      </c>
    </row>
    <row r="79" ht="36" customHeight="1">
      <c r="A79" s="12" t="n"/>
      <c r="B79" s="21" t="n"/>
      <c r="C79" s="12" t="n"/>
      <c r="D79" s="12" t="n"/>
      <c r="E79" s="12" t="n"/>
      <c r="F79" s="14" t="n"/>
      <c r="G79" s="12" t="n"/>
      <c r="H79" s="21" t="n"/>
      <c r="I79" s="22">
        <f>IF(A79="","",IFERROR(IF(H79="","",H79+Assumptions!$B$5),""))</f>
        <v/>
      </c>
      <c r="J79" s="14" t="n"/>
      <c r="K79" s="12" t="n"/>
      <c r="L79" s="6">
        <f>IF(A79="","",IFERROR(IF(J79="","Select status",IF(J79&lt;&gt;"Active","Not active",IF(I79="","Add review date",IF(I79&lt;TODAY(),"Past due",IF(I79&lt;=TODAY()+Assumptions!$B$4,"Due soon","Current"))))),"Check settings"))</f>
        <v/>
      </c>
      <c r="M79" s="6">
        <f>IF(A79="","",IF(OR(B79="",C79="",D79="",F79="",H79="",J79="",K79=""),"Complete fields",IF(AND(F79="Yes",G79=""),"Add substitution notes","Ready for meal review")))</f>
        <v/>
      </c>
    </row>
    <row r="80" ht="36" customHeight="1">
      <c r="A80" s="12" t="n"/>
      <c r="B80" s="21" t="n"/>
      <c r="C80" s="12" t="n"/>
      <c r="D80" s="12" t="n"/>
      <c r="E80" s="12" t="n"/>
      <c r="F80" s="14" t="n"/>
      <c r="G80" s="12" t="n"/>
      <c r="H80" s="21" t="n"/>
      <c r="I80" s="23">
        <f>IF(A80="","",IFERROR(IF(H80="","",H80+Assumptions!$B$5),""))</f>
        <v/>
      </c>
      <c r="J80" s="14" t="n"/>
      <c r="K80" s="12" t="n"/>
      <c r="L80" s="8">
        <f>IF(A80="","",IFERROR(IF(J80="","Select status",IF(J80&lt;&gt;"Active","Not active",IF(I80="","Add review date",IF(I80&lt;TODAY(),"Past due",IF(I80&lt;=TODAY()+Assumptions!$B$4,"Due soon","Current"))))),"Check settings"))</f>
        <v/>
      </c>
      <c r="M80" s="8">
        <f>IF(A80="","",IF(OR(B80="",C80="",D80="",F80="",H80="",J80="",K80=""),"Complete fields",IF(AND(F80="Yes",G80=""),"Add substitution notes","Ready for meal review")))</f>
        <v/>
      </c>
    </row>
    <row r="81" ht="36" customHeight="1">
      <c r="A81" s="12" t="n"/>
      <c r="B81" s="21" t="n"/>
      <c r="C81" s="12" t="n"/>
      <c r="D81" s="12" t="n"/>
      <c r="E81" s="12" t="n"/>
      <c r="F81" s="14" t="n"/>
      <c r="G81" s="12" t="n"/>
      <c r="H81" s="21" t="n"/>
      <c r="I81" s="22">
        <f>IF(A81="","",IFERROR(IF(H81="","",H81+Assumptions!$B$5),""))</f>
        <v/>
      </c>
      <c r="J81" s="14" t="n"/>
      <c r="K81" s="12" t="n"/>
      <c r="L81" s="6">
        <f>IF(A81="","",IFERROR(IF(J81="","Select status",IF(J81&lt;&gt;"Active","Not active",IF(I81="","Add review date",IF(I81&lt;TODAY(),"Past due",IF(I81&lt;=TODAY()+Assumptions!$B$4,"Due soon","Current"))))),"Check settings"))</f>
        <v/>
      </c>
      <c r="M81" s="6">
        <f>IF(A81="","",IF(OR(B81="",C81="",D81="",F81="",H81="",J81="",K81=""),"Complete fields",IF(AND(F81="Yes",G81=""),"Add substitution notes","Ready for meal review")))</f>
        <v/>
      </c>
    </row>
    <row r="82" ht="36" customHeight="1">
      <c r="A82" s="12" t="n"/>
      <c r="B82" s="21" t="n"/>
      <c r="C82" s="12" t="n"/>
      <c r="D82" s="12" t="n"/>
      <c r="E82" s="12" t="n"/>
      <c r="F82" s="14" t="n"/>
      <c r="G82" s="12" t="n"/>
      <c r="H82" s="21" t="n"/>
      <c r="I82" s="23">
        <f>IF(A82="","",IFERROR(IF(H82="","",H82+Assumptions!$B$5),""))</f>
        <v/>
      </c>
      <c r="J82" s="14" t="n"/>
      <c r="K82" s="12" t="n"/>
      <c r="L82" s="8">
        <f>IF(A82="","",IFERROR(IF(J82="","Select status",IF(J82&lt;&gt;"Active","Not active",IF(I82="","Add review date",IF(I82&lt;TODAY(),"Past due",IF(I82&lt;=TODAY()+Assumptions!$B$4,"Due soon","Current"))))),"Check settings"))</f>
        <v/>
      </c>
      <c r="M82" s="8">
        <f>IF(A82="","",IF(OR(B82="",C82="",D82="",F82="",H82="",J82="",K82=""),"Complete fields",IF(AND(F82="Yes",G82=""),"Add substitution notes","Ready for meal review")))</f>
        <v/>
      </c>
    </row>
    <row r="83" ht="36" customHeight="1">
      <c r="A83" s="12" t="n"/>
      <c r="B83" s="21" t="n"/>
      <c r="C83" s="12" t="n"/>
      <c r="D83" s="12" t="n"/>
      <c r="E83" s="12" t="n"/>
      <c r="F83" s="14" t="n"/>
      <c r="G83" s="12" t="n"/>
      <c r="H83" s="21" t="n"/>
      <c r="I83" s="22">
        <f>IF(A83="","",IFERROR(IF(H83="","",H83+Assumptions!$B$5),""))</f>
        <v/>
      </c>
      <c r="J83" s="14" t="n"/>
      <c r="K83" s="12" t="n"/>
      <c r="L83" s="6">
        <f>IF(A83="","",IFERROR(IF(J83="","Select status",IF(J83&lt;&gt;"Active","Not active",IF(I83="","Add review date",IF(I83&lt;TODAY(),"Past due",IF(I83&lt;=TODAY()+Assumptions!$B$4,"Due soon","Current"))))),"Check settings"))</f>
        <v/>
      </c>
      <c r="M83" s="6">
        <f>IF(A83="","",IF(OR(B83="",C83="",D83="",F83="",H83="",J83="",K83=""),"Complete fields",IF(AND(F83="Yes",G83=""),"Add substitution notes","Ready for meal review")))</f>
        <v/>
      </c>
    </row>
    <row r="84" ht="36" customHeight="1">
      <c r="A84" s="12" t="n"/>
      <c r="B84" s="21" t="n"/>
      <c r="C84" s="12" t="n"/>
      <c r="D84" s="12" t="n"/>
      <c r="E84" s="12" t="n"/>
      <c r="F84" s="14" t="n"/>
      <c r="G84" s="12" t="n"/>
      <c r="H84" s="21" t="n"/>
      <c r="I84" s="23">
        <f>IF(A84="","",IFERROR(IF(H84="","",H84+Assumptions!$B$5),""))</f>
        <v/>
      </c>
      <c r="J84" s="14" t="n"/>
      <c r="K84" s="12" t="n"/>
      <c r="L84" s="8">
        <f>IF(A84="","",IFERROR(IF(J84="","Select status",IF(J84&lt;&gt;"Active","Not active",IF(I84="","Add review date",IF(I84&lt;TODAY(),"Past due",IF(I84&lt;=TODAY()+Assumptions!$B$4,"Due soon","Current"))))),"Check settings"))</f>
        <v/>
      </c>
      <c r="M84" s="8">
        <f>IF(A84="","",IF(OR(B84="",C84="",D84="",F84="",H84="",J84="",K84=""),"Complete fields",IF(AND(F84="Yes",G84=""),"Add substitution notes","Ready for meal review")))</f>
        <v/>
      </c>
    </row>
    <row r="85" ht="36" customHeight="1">
      <c r="A85" s="12" t="n"/>
      <c r="B85" s="21" t="n"/>
      <c r="C85" s="12" t="n"/>
      <c r="D85" s="12" t="n"/>
      <c r="E85" s="12" t="n"/>
      <c r="F85" s="14" t="n"/>
      <c r="G85" s="12" t="n"/>
      <c r="H85" s="21" t="n"/>
      <c r="I85" s="22">
        <f>IF(A85="","",IFERROR(IF(H85="","",H85+Assumptions!$B$5),""))</f>
        <v/>
      </c>
      <c r="J85" s="14" t="n"/>
      <c r="K85" s="12" t="n"/>
      <c r="L85" s="6">
        <f>IF(A85="","",IFERROR(IF(J85="","Select status",IF(J85&lt;&gt;"Active","Not active",IF(I85="","Add review date",IF(I85&lt;TODAY(),"Past due",IF(I85&lt;=TODAY()+Assumptions!$B$4,"Due soon","Current"))))),"Check settings"))</f>
        <v/>
      </c>
      <c r="M85" s="6">
        <f>IF(A85="","",IF(OR(B85="",C85="",D85="",F85="",H85="",J85="",K85=""),"Complete fields",IF(AND(F85="Yes",G85=""),"Add substitution notes","Ready for meal review")))</f>
        <v/>
      </c>
    </row>
    <row r="86" ht="36" customHeight="1">
      <c r="A86" s="12" t="n"/>
      <c r="B86" s="21" t="n"/>
      <c r="C86" s="12" t="n"/>
      <c r="D86" s="12" t="n"/>
      <c r="E86" s="12" t="n"/>
      <c r="F86" s="14" t="n"/>
      <c r="G86" s="12" t="n"/>
      <c r="H86" s="21" t="n"/>
      <c r="I86" s="23">
        <f>IF(A86="","",IFERROR(IF(H86="","",H86+Assumptions!$B$5),""))</f>
        <v/>
      </c>
      <c r="J86" s="14" t="n"/>
      <c r="K86" s="12" t="n"/>
      <c r="L86" s="8">
        <f>IF(A86="","",IFERROR(IF(J86="","Select status",IF(J86&lt;&gt;"Active","Not active",IF(I86="","Add review date",IF(I86&lt;TODAY(),"Past due",IF(I86&lt;=TODAY()+Assumptions!$B$4,"Due soon","Current"))))),"Check settings"))</f>
        <v/>
      </c>
      <c r="M86" s="8">
        <f>IF(A86="","",IF(OR(B86="",C86="",D86="",F86="",H86="",J86="",K86=""),"Complete fields",IF(AND(F86="Yes",G86=""),"Add substitution notes","Ready for meal review")))</f>
        <v/>
      </c>
    </row>
    <row r="87" ht="36" customHeight="1">
      <c r="A87" s="12" t="n"/>
      <c r="B87" s="21" t="n"/>
      <c r="C87" s="12" t="n"/>
      <c r="D87" s="12" t="n"/>
      <c r="E87" s="12" t="n"/>
      <c r="F87" s="14" t="n"/>
      <c r="G87" s="12" t="n"/>
      <c r="H87" s="21" t="n"/>
      <c r="I87" s="22">
        <f>IF(A87="","",IFERROR(IF(H87="","",H87+Assumptions!$B$5),""))</f>
        <v/>
      </c>
      <c r="J87" s="14" t="n"/>
      <c r="K87" s="12" t="n"/>
      <c r="L87" s="6">
        <f>IF(A87="","",IFERROR(IF(J87="","Select status",IF(J87&lt;&gt;"Active","Not active",IF(I87="","Add review date",IF(I87&lt;TODAY(),"Past due",IF(I87&lt;=TODAY()+Assumptions!$B$4,"Due soon","Current"))))),"Check settings"))</f>
        <v/>
      </c>
      <c r="M87" s="6">
        <f>IF(A87="","",IF(OR(B87="",C87="",D87="",F87="",H87="",J87="",K87=""),"Complete fields",IF(AND(F87="Yes",G87=""),"Add substitution notes","Ready for meal review")))</f>
        <v/>
      </c>
    </row>
    <row r="88" ht="36" customHeight="1">
      <c r="A88" s="12" t="n"/>
      <c r="B88" s="21" t="n"/>
      <c r="C88" s="12" t="n"/>
      <c r="D88" s="12" t="n"/>
      <c r="E88" s="12" t="n"/>
      <c r="F88" s="14" t="n"/>
      <c r="G88" s="12" t="n"/>
      <c r="H88" s="21" t="n"/>
      <c r="I88" s="23">
        <f>IF(A88="","",IFERROR(IF(H88="","",H88+Assumptions!$B$5),""))</f>
        <v/>
      </c>
      <c r="J88" s="14" t="n"/>
      <c r="K88" s="12" t="n"/>
      <c r="L88" s="8">
        <f>IF(A88="","",IFERROR(IF(J88="","Select status",IF(J88&lt;&gt;"Active","Not active",IF(I88="","Add review date",IF(I88&lt;TODAY(),"Past due",IF(I88&lt;=TODAY()+Assumptions!$B$4,"Due soon","Current"))))),"Check settings"))</f>
        <v/>
      </c>
      <c r="M88" s="8">
        <f>IF(A88="","",IF(OR(B88="",C88="",D88="",F88="",H88="",J88="",K88=""),"Complete fields",IF(AND(F88="Yes",G88=""),"Add substitution notes","Ready for meal review")))</f>
        <v/>
      </c>
    </row>
    <row r="89" ht="36" customHeight="1">
      <c r="A89" s="12" t="n"/>
      <c r="B89" s="21" t="n"/>
      <c r="C89" s="12" t="n"/>
      <c r="D89" s="12" t="n"/>
      <c r="E89" s="12" t="n"/>
      <c r="F89" s="14" t="n"/>
      <c r="G89" s="12" t="n"/>
      <c r="H89" s="21" t="n"/>
      <c r="I89" s="22">
        <f>IF(A89="","",IFERROR(IF(H89="","",H89+Assumptions!$B$5),""))</f>
        <v/>
      </c>
      <c r="J89" s="14" t="n"/>
      <c r="K89" s="12" t="n"/>
      <c r="L89" s="6">
        <f>IF(A89="","",IFERROR(IF(J89="","Select status",IF(J89&lt;&gt;"Active","Not active",IF(I89="","Add review date",IF(I89&lt;TODAY(),"Past due",IF(I89&lt;=TODAY()+Assumptions!$B$4,"Due soon","Current"))))),"Check settings"))</f>
        <v/>
      </c>
      <c r="M89" s="6">
        <f>IF(A89="","",IF(OR(B89="",C89="",D89="",F89="",H89="",J89="",K89=""),"Complete fields",IF(AND(F89="Yes",G89=""),"Add substitution notes","Ready for meal review")))</f>
        <v/>
      </c>
    </row>
    <row r="90" ht="36" customHeight="1">
      <c r="A90" s="12" t="n"/>
      <c r="B90" s="21" t="n"/>
      <c r="C90" s="12" t="n"/>
      <c r="D90" s="12" t="n"/>
      <c r="E90" s="12" t="n"/>
      <c r="F90" s="14" t="n"/>
      <c r="G90" s="12" t="n"/>
      <c r="H90" s="21" t="n"/>
      <c r="I90" s="23">
        <f>IF(A90="","",IFERROR(IF(H90="","",H90+Assumptions!$B$5),""))</f>
        <v/>
      </c>
      <c r="J90" s="14" t="n"/>
      <c r="K90" s="12" t="n"/>
      <c r="L90" s="8">
        <f>IF(A90="","",IFERROR(IF(J90="","Select status",IF(J90&lt;&gt;"Active","Not active",IF(I90="","Add review date",IF(I90&lt;TODAY(),"Past due",IF(I90&lt;=TODAY()+Assumptions!$B$4,"Due soon","Current"))))),"Check settings"))</f>
        <v/>
      </c>
      <c r="M90" s="8">
        <f>IF(A90="","",IF(OR(B90="",C90="",D90="",F90="",H90="",J90="",K90=""),"Complete fields",IF(AND(F90="Yes",G90=""),"Add substitution notes","Ready for meal review")))</f>
        <v/>
      </c>
    </row>
    <row r="91" ht="36" customHeight="1">
      <c r="A91" s="12" t="n"/>
      <c r="B91" s="21" t="n"/>
      <c r="C91" s="12" t="n"/>
      <c r="D91" s="12" t="n"/>
      <c r="E91" s="12" t="n"/>
      <c r="F91" s="14" t="n"/>
      <c r="G91" s="12" t="n"/>
      <c r="H91" s="21" t="n"/>
      <c r="I91" s="22">
        <f>IF(A91="","",IFERROR(IF(H91="","",H91+Assumptions!$B$5),""))</f>
        <v/>
      </c>
      <c r="J91" s="14" t="n"/>
      <c r="K91" s="12" t="n"/>
      <c r="L91" s="6">
        <f>IF(A91="","",IFERROR(IF(J91="","Select status",IF(J91&lt;&gt;"Active","Not active",IF(I91="","Add review date",IF(I91&lt;TODAY(),"Past due",IF(I91&lt;=TODAY()+Assumptions!$B$4,"Due soon","Current"))))),"Check settings"))</f>
        <v/>
      </c>
      <c r="M91" s="6">
        <f>IF(A91="","",IF(OR(B91="",C91="",D91="",F91="",H91="",J91="",K91=""),"Complete fields",IF(AND(F91="Yes",G91=""),"Add substitution notes","Ready for meal review")))</f>
        <v/>
      </c>
    </row>
    <row r="92" ht="36" customHeight="1">
      <c r="A92" s="12" t="n"/>
      <c r="B92" s="21" t="n"/>
      <c r="C92" s="12" t="n"/>
      <c r="D92" s="12" t="n"/>
      <c r="E92" s="12" t="n"/>
      <c r="F92" s="14" t="n"/>
      <c r="G92" s="12" t="n"/>
      <c r="H92" s="21" t="n"/>
      <c r="I92" s="23">
        <f>IF(A92="","",IFERROR(IF(H92="","",H92+Assumptions!$B$5),""))</f>
        <v/>
      </c>
      <c r="J92" s="14" t="n"/>
      <c r="K92" s="12" t="n"/>
      <c r="L92" s="8">
        <f>IF(A92="","",IFERROR(IF(J92="","Select status",IF(J92&lt;&gt;"Active","Not active",IF(I92="","Add review date",IF(I92&lt;TODAY(),"Past due",IF(I92&lt;=TODAY()+Assumptions!$B$4,"Due soon","Current"))))),"Check settings"))</f>
        <v/>
      </c>
      <c r="M92" s="8">
        <f>IF(A92="","",IF(OR(B92="",C92="",D92="",F92="",H92="",J92="",K92=""),"Complete fields",IF(AND(F92="Yes",G92=""),"Add substitution notes","Ready for meal review")))</f>
        <v/>
      </c>
    </row>
    <row r="93" ht="36" customHeight="1">
      <c r="A93" s="12" t="n"/>
      <c r="B93" s="21" t="n"/>
      <c r="C93" s="12" t="n"/>
      <c r="D93" s="12" t="n"/>
      <c r="E93" s="12" t="n"/>
      <c r="F93" s="14" t="n"/>
      <c r="G93" s="12" t="n"/>
      <c r="H93" s="21" t="n"/>
      <c r="I93" s="22">
        <f>IF(A93="","",IFERROR(IF(H93="","",H93+Assumptions!$B$5),""))</f>
        <v/>
      </c>
      <c r="J93" s="14" t="n"/>
      <c r="K93" s="12" t="n"/>
      <c r="L93" s="6">
        <f>IF(A93="","",IFERROR(IF(J93="","Select status",IF(J93&lt;&gt;"Active","Not active",IF(I93="","Add review date",IF(I93&lt;TODAY(),"Past due",IF(I93&lt;=TODAY()+Assumptions!$B$4,"Due soon","Current"))))),"Check settings"))</f>
        <v/>
      </c>
      <c r="M93" s="6">
        <f>IF(A93="","",IF(OR(B93="",C93="",D93="",F93="",H93="",J93="",K93=""),"Complete fields",IF(AND(F93="Yes",G93=""),"Add substitution notes","Ready for meal review")))</f>
        <v/>
      </c>
    </row>
    <row r="94" ht="36" customHeight="1">
      <c r="A94" s="12" t="n"/>
      <c r="B94" s="21" t="n"/>
      <c r="C94" s="12" t="n"/>
      <c r="D94" s="12" t="n"/>
      <c r="E94" s="12" t="n"/>
      <c r="F94" s="14" t="n"/>
      <c r="G94" s="12" t="n"/>
      <c r="H94" s="21" t="n"/>
      <c r="I94" s="23">
        <f>IF(A94="","",IFERROR(IF(H94="","",H94+Assumptions!$B$5),""))</f>
        <v/>
      </c>
      <c r="J94" s="14" t="n"/>
      <c r="K94" s="12" t="n"/>
      <c r="L94" s="8">
        <f>IF(A94="","",IFERROR(IF(J94="","Select status",IF(J94&lt;&gt;"Active","Not active",IF(I94="","Add review date",IF(I94&lt;TODAY(),"Past due",IF(I94&lt;=TODAY()+Assumptions!$B$4,"Due soon","Current"))))),"Check settings"))</f>
        <v/>
      </c>
      <c r="M94" s="8">
        <f>IF(A94="","",IF(OR(B94="",C94="",D94="",F94="",H94="",J94="",K94=""),"Complete fields",IF(AND(F94="Yes",G94=""),"Add substitution notes","Ready for meal review")))</f>
        <v/>
      </c>
    </row>
    <row r="95" ht="36" customHeight="1">
      <c r="A95" s="12" t="n"/>
      <c r="B95" s="21" t="n"/>
      <c r="C95" s="12" t="n"/>
      <c r="D95" s="12" t="n"/>
      <c r="E95" s="12" t="n"/>
      <c r="F95" s="14" t="n"/>
      <c r="G95" s="12" t="n"/>
      <c r="H95" s="21" t="n"/>
      <c r="I95" s="22">
        <f>IF(A95="","",IFERROR(IF(H95="","",H95+Assumptions!$B$5),""))</f>
        <v/>
      </c>
      <c r="J95" s="14" t="n"/>
      <c r="K95" s="12" t="n"/>
      <c r="L95" s="6">
        <f>IF(A95="","",IFERROR(IF(J95="","Select status",IF(J95&lt;&gt;"Active","Not active",IF(I95="","Add review date",IF(I95&lt;TODAY(),"Past due",IF(I95&lt;=TODAY()+Assumptions!$B$4,"Due soon","Current"))))),"Check settings"))</f>
        <v/>
      </c>
      <c r="M95" s="6">
        <f>IF(A95="","",IF(OR(B95="",C95="",D95="",F95="",H95="",J95="",K95=""),"Complete fields",IF(AND(F95="Yes",G95=""),"Add substitution notes","Ready for meal review")))</f>
        <v/>
      </c>
    </row>
    <row r="96" ht="36" customHeight="1">
      <c r="A96" s="12" t="n"/>
      <c r="B96" s="21" t="n"/>
      <c r="C96" s="12" t="n"/>
      <c r="D96" s="12" t="n"/>
      <c r="E96" s="12" t="n"/>
      <c r="F96" s="14" t="n"/>
      <c r="G96" s="12" t="n"/>
      <c r="H96" s="21" t="n"/>
      <c r="I96" s="23">
        <f>IF(A96="","",IFERROR(IF(H96="","",H96+Assumptions!$B$5),""))</f>
        <v/>
      </c>
      <c r="J96" s="14" t="n"/>
      <c r="K96" s="12" t="n"/>
      <c r="L96" s="8">
        <f>IF(A96="","",IFERROR(IF(J96="","Select status",IF(J96&lt;&gt;"Active","Not active",IF(I96="","Add review date",IF(I96&lt;TODAY(),"Past due",IF(I96&lt;=TODAY()+Assumptions!$B$4,"Due soon","Current"))))),"Check settings"))</f>
        <v/>
      </c>
      <c r="M96" s="8">
        <f>IF(A96="","",IF(OR(B96="",C96="",D96="",F96="",H96="",J96="",K96=""),"Complete fields",IF(AND(F96="Yes",G96=""),"Add substitution notes","Ready for meal review")))</f>
        <v/>
      </c>
    </row>
    <row r="97" ht="36" customHeight="1">
      <c r="A97" s="12" t="n"/>
      <c r="B97" s="21" t="n"/>
      <c r="C97" s="12" t="n"/>
      <c r="D97" s="12" t="n"/>
      <c r="E97" s="12" t="n"/>
      <c r="F97" s="14" t="n"/>
      <c r="G97" s="12" t="n"/>
      <c r="H97" s="21" t="n"/>
      <c r="I97" s="22">
        <f>IF(A97="","",IFERROR(IF(H97="","",H97+Assumptions!$B$5),""))</f>
        <v/>
      </c>
      <c r="J97" s="14" t="n"/>
      <c r="K97" s="12" t="n"/>
      <c r="L97" s="6">
        <f>IF(A97="","",IFERROR(IF(J97="","Select status",IF(J97&lt;&gt;"Active","Not active",IF(I97="","Add review date",IF(I97&lt;TODAY(),"Past due",IF(I97&lt;=TODAY()+Assumptions!$B$4,"Due soon","Current"))))),"Check settings"))</f>
        <v/>
      </c>
      <c r="M97" s="6">
        <f>IF(A97="","",IF(OR(B97="",C97="",D97="",F97="",H97="",J97="",K97=""),"Complete fields",IF(AND(F97="Yes",G97=""),"Add substitution notes","Ready for meal review")))</f>
        <v/>
      </c>
    </row>
    <row r="98" ht="36" customHeight="1">
      <c r="A98" s="12" t="n"/>
      <c r="B98" s="21" t="n"/>
      <c r="C98" s="12" t="n"/>
      <c r="D98" s="12" t="n"/>
      <c r="E98" s="12" t="n"/>
      <c r="F98" s="14" t="n"/>
      <c r="G98" s="12" t="n"/>
      <c r="H98" s="21" t="n"/>
      <c r="I98" s="23">
        <f>IF(A98="","",IFERROR(IF(H98="","",H98+Assumptions!$B$5),""))</f>
        <v/>
      </c>
      <c r="J98" s="14" t="n"/>
      <c r="K98" s="12" t="n"/>
      <c r="L98" s="8">
        <f>IF(A98="","",IFERROR(IF(J98="","Select status",IF(J98&lt;&gt;"Active","Not active",IF(I98="","Add review date",IF(I98&lt;TODAY(),"Past due",IF(I98&lt;=TODAY()+Assumptions!$B$4,"Due soon","Current"))))),"Check settings"))</f>
        <v/>
      </c>
      <c r="M98" s="8">
        <f>IF(A98="","",IF(OR(B98="",C98="",D98="",F98="",H98="",J98="",K98=""),"Complete fields",IF(AND(F98="Yes",G98=""),"Add substitution notes","Ready for meal review")))</f>
        <v/>
      </c>
    </row>
    <row r="99" ht="36" customHeight="1">
      <c r="A99" s="12" t="n"/>
      <c r="B99" s="21" t="n"/>
      <c r="C99" s="12" t="n"/>
      <c r="D99" s="12" t="n"/>
      <c r="E99" s="12" t="n"/>
      <c r="F99" s="14" t="n"/>
      <c r="G99" s="12" t="n"/>
      <c r="H99" s="21" t="n"/>
      <c r="I99" s="22">
        <f>IF(A99="","",IFERROR(IF(H99="","",H99+Assumptions!$B$5),""))</f>
        <v/>
      </c>
      <c r="J99" s="14" t="n"/>
      <c r="K99" s="12" t="n"/>
      <c r="L99" s="6">
        <f>IF(A99="","",IFERROR(IF(J99="","Select status",IF(J99&lt;&gt;"Active","Not active",IF(I99="","Add review date",IF(I99&lt;TODAY(),"Past due",IF(I99&lt;=TODAY()+Assumptions!$B$4,"Due soon","Current"))))),"Check settings"))</f>
        <v/>
      </c>
      <c r="M99" s="6">
        <f>IF(A99="","",IF(OR(B99="",C99="",D99="",F99="",H99="",J99="",K99=""),"Complete fields",IF(AND(F99="Yes",G99=""),"Add substitution notes","Ready for meal review")))</f>
        <v/>
      </c>
    </row>
    <row r="100" ht="36" customHeight="1">
      <c r="A100" s="12" t="n"/>
      <c r="B100" s="21" t="n"/>
      <c r="C100" s="12" t="n"/>
      <c r="D100" s="12" t="n"/>
      <c r="E100" s="12" t="n"/>
      <c r="F100" s="14" t="n"/>
      <c r="G100" s="12" t="n"/>
      <c r="H100" s="21" t="n"/>
      <c r="I100" s="23">
        <f>IF(A100="","",IFERROR(IF(H100="","",H100+Assumptions!$B$5),""))</f>
        <v/>
      </c>
      <c r="J100" s="14" t="n"/>
      <c r="K100" s="12" t="n"/>
      <c r="L100" s="8">
        <f>IF(A100="","",IFERROR(IF(J100="","Select status",IF(J100&lt;&gt;"Active","Not active",IF(I100="","Add review date",IF(I100&lt;TODAY(),"Past due",IF(I100&lt;=TODAY()+Assumptions!$B$4,"Due soon","Current"))))),"Check settings"))</f>
        <v/>
      </c>
      <c r="M100" s="8">
        <f>IF(A100="","",IF(OR(B100="",C100="",D100="",F100="",H100="",J100="",K100=""),"Complete fields",IF(AND(F100="Yes",G100=""),"Add substitution notes","Ready for meal review")))</f>
        <v/>
      </c>
    </row>
    <row r="101" ht="36" customHeight="1">
      <c r="A101" s="12" t="n"/>
      <c r="B101" s="21" t="n"/>
      <c r="C101" s="12" t="n"/>
      <c r="D101" s="12" t="n"/>
      <c r="E101" s="12" t="n"/>
      <c r="F101" s="14" t="n"/>
      <c r="G101" s="12" t="n"/>
      <c r="H101" s="21" t="n"/>
      <c r="I101" s="22">
        <f>IF(A101="","",IFERROR(IF(H101="","",H101+Assumptions!$B$5),""))</f>
        <v/>
      </c>
      <c r="J101" s="14" t="n"/>
      <c r="K101" s="12" t="n"/>
      <c r="L101" s="6">
        <f>IF(A101="","",IFERROR(IF(J101="","Select status",IF(J101&lt;&gt;"Active","Not active",IF(I101="","Add review date",IF(I101&lt;TODAY(),"Past due",IF(I101&lt;=TODAY()+Assumptions!$B$4,"Due soon","Current"))))),"Check settings"))</f>
        <v/>
      </c>
      <c r="M101" s="6">
        <f>IF(A101="","",IF(OR(B101="",C101="",D101="",F101="",H101="",J101="",K101=""),"Complete fields",IF(AND(F101="Yes",G101=""),"Add substitution notes","Ready for meal review")))</f>
        <v/>
      </c>
    </row>
    <row r="102" ht="36" customHeight="1">
      <c r="A102" s="12" t="n"/>
      <c r="B102" s="21" t="n"/>
      <c r="C102" s="12" t="n"/>
      <c r="D102" s="12" t="n"/>
      <c r="E102" s="12" t="n"/>
      <c r="F102" s="14" t="n"/>
      <c r="G102" s="12" t="n"/>
      <c r="H102" s="21" t="n"/>
      <c r="I102" s="23">
        <f>IF(A102="","",IFERROR(IF(H102="","",H102+Assumptions!$B$5),""))</f>
        <v/>
      </c>
      <c r="J102" s="14" t="n"/>
      <c r="K102" s="12" t="n"/>
      <c r="L102" s="8">
        <f>IF(A102="","",IFERROR(IF(J102="","Select status",IF(J102&lt;&gt;"Active","Not active",IF(I102="","Add review date",IF(I102&lt;TODAY(),"Past due",IF(I102&lt;=TODAY()+Assumptions!$B$4,"Due soon","Current"))))),"Check settings"))</f>
        <v/>
      </c>
      <c r="M102" s="8">
        <f>IF(A102="","",IF(OR(B102="",C102="",D102="",F102="",H102="",J102="",K102=""),"Complete fields",IF(AND(F102="Yes",G102=""),"Add substitution notes","Ready for meal review")))</f>
        <v/>
      </c>
    </row>
    <row r="103" ht="36" customHeight="1">
      <c r="A103" s="12" t="n"/>
      <c r="B103" s="21" t="n"/>
      <c r="C103" s="12" t="n"/>
      <c r="D103" s="12" t="n"/>
      <c r="E103" s="12" t="n"/>
      <c r="F103" s="14" t="n"/>
      <c r="G103" s="12" t="n"/>
      <c r="H103" s="21" t="n"/>
      <c r="I103" s="22">
        <f>IF(A103="","",IFERROR(IF(H103="","",H103+Assumptions!$B$5),""))</f>
        <v/>
      </c>
      <c r="J103" s="14" t="n"/>
      <c r="K103" s="12" t="n"/>
      <c r="L103" s="6">
        <f>IF(A103="","",IFERROR(IF(J103="","Select status",IF(J103&lt;&gt;"Active","Not active",IF(I103="","Add review date",IF(I103&lt;TODAY(),"Past due",IF(I103&lt;=TODAY()+Assumptions!$B$4,"Due soon","Current"))))),"Check settings"))</f>
        <v/>
      </c>
      <c r="M103" s="6">
        <f>IF(A103="","",IF(OR(B103="",C103="",D103="",F103="",H103="",J103="",K103=""),"Complete fields",IF(AND(F103="Yes",G103=""),"Add substitution notes","Ready for meal review")))</f>
        <v/>
      </c>
    </row>
    <row r="104" ht="36" customHeight="1">
      <c r="A104" s="12" t="n"/>
      <c r="B104" s="21" t="n"/>
      <c r="C104" s="12" t="n"/>
      <c r="D104" s="12" t="n"/>
      <c r="E104" s="12" t="n"/>
      <c r="F104" s="14" t="n"/>
      <c r="G104" s="12" t="n"/>
      <c r="H104" s="21" t="n"/>
      <c r="I104" s="23">
        <f>IF(A104="","",IFERROR(IF(H104="","",H104+Assumptions!$B$5),""))</f>
        <v/>
      </c>
      <c r="J104" s="14" t="n"/>
      <c r="K104" s="12" t="n"/>
      <c r="L104" s="8">
        <f>IF(A104="","",IFERROR(IF(J104="","Select status",IF(J104&lt;&gt;"Active","Not active",IF(I104="","Add review date",IF(I104&lt;TODAY(),"Past due",IF(I104&lt;=TODAY()+Assumptions!$B$4,"Due soon","Current"))))),"Check settings"))</f>
        <v/>
      </c>
      <c r="M104" s="8">
        <f>IF(A104="","",IF(OR(B104="",C104="",D104="",F104="",H104="",J104="",K104=""),"Complete fields",IF(AND(F104="Yes",G104=""),"Add substitution notes","Ready for meal review")))</f>
        <v/>
      </c>
    </row>
  </sheetData>
  <autoFilter ref="A4:M104"/>
  <mergeCells count="1">
    <mergeCell ref="A1:M1"/>
  </mergeCells>
  <conditionalFormatting sqref="A5:A104">
    <cfRule type="expression" priority="1" dxfId="0">
      <formula>AND($A5&lt;&gt;"",COUNTIF($A$5:$A$104,$A5)&gt;1)</formula>
    </cfRule>
  </conditionalFormatting>
  <conditionalFormatting sqref="L5:L104">
    <cfRule type="expression" priority="2" dxfId="0">
      <formula>$L5="Past due"</formula>
    </cfRule>
    <cfRule type="expression" priority="3" dxfId="1">
      <formula>$L5="Due soon"</formula>
    </cfRule>
    <cfRule type="expression" priority="4" dxfId="2">
      <formula>$L5="Current"</formula>
    </cfRule>
    <cfRule type="expression" priority="5" dxfId="0">
      <formula>$L5="Check settings"</formula>
    </cfRule>
  </conditionalFormatting>
  <conditionalFormatting sqref="M5:M104">
    <cfRule type="expression" priority="6" dxfId="0">
      <formula>$M5="Complete fields"</formula>
    </cfRule>
    <cfRule type="expression" priority="7" dxfId="1">
      <formula>$M5="Add substitution notes"</formula>
    </cfRule>
    <cfRule type="expression" priority="8" dxfId="2">
      <formula>$M5="Ready for meal review"</formula>
    </cfRule>
  </conditionalFormatting>
  <dataValidations count="6">
    <dataValidation sqref="C5:C104" showDropDown="0" showInputMessage="1" showErrorMessage="1" allowBlank="0" errorTitle="Room selection needed" error="Choose a room from the editable room list." promptTitle="Room" prompt="Select the assigned room." type="list">
      <formula1>=INDIRECT("Assumptions!$D$4:$D$7")</formula1>
    </dataValidation>
    <dataValidation sqref="D5:D104" showDropDown="0" showInputMessage="0" showErrorMessage="1" allowBlank="0" errorTitle="Preference selection needed" error="Choose a dietary preference from the list." type="list">
      <formula1>=INDIRECT("Assumptions!$E$4:$E$8")</formula1>
    </dataValidation>
    <dataValidation sqref="F5:F104" showDropDown="0" showInputMessage="0" showErrorMessage="1" allowBlank="0" errorTitle="Choose Yes or No" error="Select Yes or No for meal substitution." type="list">
      <formula1>=INDIRECT("Assumptions!$F$4:$F$5")</formula1>
    </dataValidation>
    <dataValidation sqref="J5:J104" showDropDown="0" showInputMessage="0" showErrorMessage="1" allowBlank="0" errorTitle="Status selection needed" error="Choose a record status from the list." type="list">
      <formula1>=INDIRECT("Assumptions!$G$4:$G$6")</formula1>
    </dataValidation>
    <dataValidation sqref="K5:K104" showDropDown="0" showInputMessage="0" showErrorMessage="1" allowBlank="0" errorTitle="Staff selection needed" error="Choose an assigned staff label from the list." type="list">
      <formula1>=INDIRECT("Assumptions!$H$4:$H$7")</formula1>
    </dataValidation>
    <dataValidation sqref="B5:B104 H5:H104" showDropDown="0" showInputMessage="1" showErrorMessage="1" allowBlank="0" errorTitle="Check the date" error="Enter a date from the last five calendar years through today." promptTitle="Date entry" prompt="Use MM/DD/YYYY and do not enter a future date." type="date" operator="between">
      <formula1>DATE(YEAR(TODAY())-5,1,1)</formula1>
      <formula2>TODAY()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3" customWidth="1" min="3" max="3"/>
    <col width="20" customWidth="1" min="4" max="4"/>
    <col width="24" customWidth="1" min="5" max="5"/>
    <col width="16" customWidth="1" min="6" max="6"/>
    <col width="23" customWidth="1" min="7" max="7"/>
    <col width="23" customWidth="1" min="8" max="8"/>
  </cols>
  <sheetData>
    <row r="1" ht="30" customHeight="1">
      <c r="A1" s="1" t="inlineStr">
        <is>
          <t>Dietary Tracker Assumptions and Lists</t>
        </is>
      </c>
      <c r="B1" s="19" t="n"/>
      <c r="C1" s="19" t="n"/>
      <c r="D1" s="19" t="n"/>
      <c r="E1" s="19" t="n"/>
      <c r="F1" s="19" t="n"/>
      <c r="G1" s="19" t="n"/>
      <c r="H1" s="20" t="n"/>
    </row>
    <row r="2" ht="34" customHeight="1">
      <c r="A2" s="3" t="inlineStr">
        <is>
          <t>Edit yellow values for local planning. These settings and lists do not replace guardian confirmation, center procedures, or human review.</t>
        </is>
      </c>
    </row>
    <row r="3" ht="32" customHeight="1">
      <c r="A3" s="4" t="inlineStr">
        <is>
          <t>Planning setting</t>
        </is>
      </c>
      <c r="B3" s="4" t="inlineStr">
        <is>
          <t>Editable value</t>
        </is>
      </c>
      <c r="D3" s="4" t="inlineStr">
        <is>
          <t>Room list</t>
        </is>
      </c>
      <c r="E3" s="4" t="inlineStr">
        <is>
          <t>Preference list</t>
        </is>
      </c>
      <c r="F3" s="4" t="inlineStr">
        <is>
          <t>Yes / No list</t>
        </is>
      </c>
      <c r="G3" s="4" t="inlineStr">
        <is>
          <t>Record status list</t>
        </is>
      </c>
      <c r="H3" s="4" t="inlineStr">
        <is>
          <t>Staff assignment list</t>
        </is>
      </c>
    </row>
    <row r="4">
      <c r="A4" s="17" t="inlineStr">
        <is>
          <t>Review reminder window (days)</t>
        </is>
      </c>
      <c r="B4" s="12" t="n">
        <v>30</v>
      </c>
      <c r="D4" s="12" t="inlineStr">
        <is>
          <t>Acorn Room</t>
        </is>
      </c>
      <c r="E4" s="12" t="inlineStr">
        <is>
          <t>No stated preference</t>
        </is>
      </c>
      <c r="F4" s="12" t="inlineStr">
        <is>
          <t>Yes</t>
        </is>
      </c>
      <c r="G4" s="12" t="inlineStr">
        <is>
          <t>Active</t>
        </is>
      </c>
      <c r="H4" s="12" t="inlineStr">
        <is>
          <t>Fictional staff A</t>
        </is>
      </c>
    </row>
    <row r="5">
      <c r="A5" s="18" t="inlineStr">
        <is>
          <t>Standard review interval (days)</t>
        </is>
      </c>
      <c r="B5" s="12" t="n">
        <v>180</v>
      </c>
      <c r="D5" s="12" t="inlineStr">
        <is>
          <t>Birch Room</t>
        </is>
      </c>
      <c r="E5" s="12" t="inlineStr">
        <is>
          <t>Vegetarian</t>
        </is>
      </c>
      <c r="F5" s="12" t="inlineStr">
        <is>
          <t>No</t>
        </is>
      </c>
      <c r="G5" s="12" t="inlineStr">
        <is>
          <t>Pending confirmation</t>
        </is>
      </c>
      <c r="H5" s="12" t="inlineStr">
        <is>
          <t>Fictional staff B</t>
        </is>
      </c>
    </row>
    <row r="6">
      <c r="A6" s="17" t="n"/>
      <c r="B6" s="17" t="n"/>
      <c r="D6" s="12" t="inlineStr">
        <is>
          <t>Clover Room</t>
        </is>
      </c>
      <c r="E6" s="12" t="inlineStr">
        <is>
          <t>Vegan</t>
        </is>
      </c>
      <c r="F6" s="17" t="n"/>
      <c r="G6" s="12" t="inlineStr">
        <is>
          <t>Inactive</t>
        </is>
      </c>
      <c r="H6" s="12" t="inlineStr">
        <is>
          <t>Fictional staff C</t>
        </is>
      </c>
    </row>
    <row r="7">
      <c r="A7" s="18" t="n"/>
      <c r="B7" s="18" t="n"/>
      <c r="D7" s="12" t="inlineStr">
        <is>
          <t>Dandelion Room</t>
        </is>
      </c>
      <c r="E7" s="12" t="inlineStr">
        <is>
          <t>Pescatarian</t>
        </is>
      </c>
      <c r="F7" s="18" t="n"/>
      <c r="G7" s="18" t="n"/>
      <c r="H7" s="12" t="inlineStr">
        <is>
          <t>Fictional staff D</t>
        </is>
      </c>
    </row>
    <row r="8">
      <c r="A8" s="17" t="n"/>
      <c r="B8" s="17" t="n"/>
      <c r="D8" s="17" t="n"/>
      <c r="E8" s="12" t="inlineStr">
        <is>
          <t>Other</t>
        </is>
      </c>
      <c r="F8" s="17" t="n"/>
      <c r="G8" s="17" t="n"/>
      <c r="H8" s="17" t="n"/>
    </row>
    <row r="9"/>
    <row r="10" ht="30" customHeight="1">
      <c r="A10" s="3" t="inlineStr">
        <is>
          <t>Keep each displayed list cell populated so the tracker drop-downs remain available.</t>
        </is>
      </c>
    </row>
  </sheetData>
  <mergeCells count="1">
    <mergeCell ref="A1:H1"/>
  </mergeCells>
  <dataValidations count="2">
    <dataValidation sqref="B4" showDropDown="0" showInputMessage="0" showErrorMessage="1" allowBlank="0" errorTitle="Check the reminder window" error="Enter a whole number from 0 through 365." type="whole" operator="between">
      <formula1>0</formula1>
      <formula2>365</formula2>
    </dataValidation>
    <dataValidation sqref="B5" showDropDown="0" showInputMessage="0" showErrorMessage="1" allowBlank="0" errorTitle="Check the review interval" error="Enter a whole number from 1 through 730." type="whole" operator="between">
      <formula1>1</formula1>
      <formula2>730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2026-09-09T20:52:00Z</dcterms:created>
  <dcterms:modified xmlns:dcterms="http://purl.org/dc/terms/" xmlns:xsi="http://www.w3.org/2001/XMLSchema-instance" xsi:type="dcterms:W3CDTF">2026-09-09T20:52:00+00:00Z</dcterms:modified>
</cp:coreProperties>
</file>