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Lists &amp; Assumptions" sheetId="3" state="visible" r:id="rId3"/>
  </sheets>
  <definedNames>
    <definedName name="_xlnm.Print_Area" localSheetId="0">'Summary'!$A$1:$L$27</definedName>
    <definedName name="_xlnm.Print_Area" localSheetId="1">'Pipeline'!$A$1:$U$154</definedName>
    <definedName name="_xlnm._FilterDatabase" localSheetId="2" hidden="1">'Lists &amp; Assumptions'!$D$1:$H$7</definedName>
    <definedName name="_xlnm.Print_Area" localSheetId="2">'Lists &amp; Assumptions'!$A$1:$H$10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;;"/>
    <numFmt numFmtId="165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b val="1"/>
      <color rgb="00243238"/>
      <sz val="10"/>
    </font>
    <font>
      <name val="Aptos"/>
      <i val="1"/>
      <color rgb="00183B4E"/>
      <sz val="10"/>
    </font>
    <font>
      <name val="Aptos"/>
      <color rgb="00243238"/>
      <sz val="10"/>
    </font>
    <font>
      <name val="Aptos"/>
      <b val="1"/>
      <color rgb="00B84A3A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DCE6E7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5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243238"/>
        <sz val="10"/>
      </font>
      <fill>
        <patternFill patternType="solid">
          <fgColor rgb="00F2C078"/>
        </patternFill>
      </fill>
    </dxf>
    <dxf>
      <font>
        <name val="Aptos"/>
        <b val="1"/>
        <color rgb="00FFFFFF"/>
        <sz val="10"/>
      </font>
      <fill>
        <patternFill patternType="solid">
          <fgColor rgb="008C2F27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43238"/>
        <sz val="10"/>
      </font>
      <fill>
        <patternFill patternType="solid">
          <fgColor rgb="00D9E0E2"/>
        </patternFill>
      </fill>
    </dxf>
    <dxf>
      <font>
        <name val="Aptos"/>
        <b val="1"/>
        <color rgb="002F7A68"/>
        <sz val="10"/>
      </font>
      <fill>
        <patternFill patternType="solid">
          <fgColor rgb="00DCEF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Prospects by Current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'Summary'!$A$5:$A$9</f>
            </numRef>
          </cat>
          <val>
            <numRef>
              <f>'Summary'!$B$5:$B$9</f>
            </numRef>
          </val>
        </ser>
        <gapWidth val="5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Prospects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ipelineTable" displayName="PipelineTable" ref="A1:U151" headerRowCount="1">
  <autoFilter ref="A1:U151"/>
  <tableColumns count="21">
    <tableColumn id="1" name="Prospect ID"/>
    <tableColumn id="2" name="Family Alias"/>
    <tableColumn id="3" name="Inquiry Date"/>
    <tableColumn id="4" name="Age Group Sought"/>
    <tableColumn id="5" name="Desired Start Date"/>
    <tableColumn id="6" name="Inquiry Source"/>
    <tableColumn id="7" name="Current Stage"/>
    <tableColumn id="8" name="Stage Updated Date"/>
    <tableColumn id="9" name="Tour Date"/>
    <tableColumn id="10" name="Offer Date"/>
    <tableColumn id="11" name="Offer Expires"/>
    <tableColumn id="12" name="Paperwork Received Date"/>
    <tableColumn id="13" name="Enrollment Confirmed Date"/>
    <tableColumn id="14" name="Expected Start Date"/>
    <tableColumn id="15" name="Follow-Up Due"/>
    <tableColumn id="16" name="Assigned Role"/>
    <tableColumn id="17" name="Close Reason"/>
    <tableColumn id="18" name="Notes"/>
    <tableColumn id="19" name="Days in Stage"/>
    <tableColumn id="20" name="Action Alert"/>
    <tableColumn id="21" name="Record Check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36" customWidth="1" min="3" max="3"/>
    <col width="45" customWidth="1" min="4" max="4"/>
    <col width="13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Enrollment Pipeline Snapshot</t>
        </is>
      </c>
      <c r="B1" s="22" t="n"/>
      <c r="C1" s="22" t="n"/>
      <c r="D1" s="22" t="n"/>
      <c r="E1" s="22" t="n"/>
      <c r="F1" s="22" t="n"/>
      <c r="G1" s="22" t="n"/>
      <c r="H1" s="23" t="n"/>
    </row>
    <row r="2" ht="34" customHeight="1">
      <c r="A2" s="3" t="inlineStr">
        <is>
          <t>Review Date</t>
        </is>
      </c>
      <c r="B2" s="4">
        <f>'Lists &amp; Assumptions'!$B$2</f>
        <v/>
      </c>
      <c r="C2" s="5" t="inlineStr">
        <is>
          <t>Formula-driven snapshot. Enter updates on Pipeline and adjust local settings on Lists &amp; Assumptions.</t>
        </is>
      </c>
    </row>
    <row r="3" ht="36" customHeight="1">
      <c r="A3" s="5" t="inlineStr">
        <is>
          <t>This workbook is a manual pipeline tracker, not a waitlist, capacity plan, scheduling tool, payment system, or admission guarantee.</t>
        </is>
      </c>
    </row>
    <row r="4">
      <c r="A4" s="6" t="inlineStr">
        <is>
          <t>Current Stage</t>
        </is>
      </c>
      <c r="B4" s="6" t="inlineStr">
        <is>
          <t>Count</t>
        </is>
      </c>
      <c r="D4" s="6" t="inlineStr">
        <is>
          <t>Operating Measure</t>
        </is>
      </c>
      <c r="E4" s="6" t="inlineStr">
        <is>
          <t>Count</t>
        </is>
      </c>
    </row>
    <row r="5" ht="32" customHeight="1">
      <c r="A5" s="7" t="inlineStr">
        <is>
          <t>Inquiry</t>
        </is>
      </c>
      <c r="B5" s="8">
        <f>COUNTIF(Pipeline!$G$2:$G$151,$A5)</f>
        <v/>
      </c>
      <c r="D5" s="9" t="inlineStr">
        <is>
          <t>Open Records Requiring Disposition</t>
        </is>
      </c>
      <c r="E5" s="8">
        <f>SUM($B$5:$B$8)</f>
        <v/>
      </c>
    </row>
    <row r="6" ht="32" customHeight="1">
      <c r="A6" s="10" t="inlineStr">
        <is>
          <t>Tour</t>
        </is>
      </c>
      <c r="B6" s="11">
        <f>COUNTIF(Pipeline!$G$2:$G$151,$A6)</f>
        <v/>
      </c>
      <c r="D6" s="12" t="inlineStr">
        <is>
          <t>Overdue Follow-Ups</t>
        </is>
      </c>
      <c r="E6" s="11">
        <f>IF($B$2="","",COUNTIFS(Pipeline!$A$2:$A$151,"&lt;&gt;",Pipeline!$G$2:$G$151,"&lt;&gt;Enrolled",Pipeline!$G$2:$G$151,"&lt;&gt;Closed",Pipeline!$O$2:$O$151,"&lt;&gt;",Pipeline!$O$2:$O$151,"&lt;"&amp;$B$2))</f>
        <v/>
      </c>
    </row>
    <row r="7" ht="32" customHeight="1">
      <c r="A7" s="7" t="inlineStr">
        <is>
          <t>Offered Place</t>
        </is>
      </c>
      <c r="B7" s="8">
        <f>COUNTIF(Pipeline!$G$2:$G$151,$A7)</f>
        <v/>
      </c>
      <c r="D7" s="9" t="inlineStr">
        <is>
          <t>Offers Expired or Expiring Within Warning Window</t>
        </is>
      </c>
      <c r="E7" s="8">
        <f>IF($B$2="","",COUNTIFS(Pipeline!$G$2:$G$151,"Offered Place",Pipeline!$K$2:$K$151,"&lt;&gt;",Pipeline!$K$2:$K$151,"&lt;="&amp;($B$2+'Lists &amp; Assumptions'!$B$5))+COUNTIFS(Pipeline!$G$2:$G$151,"Paperwork",Pipeline!$K$2:$K$151,"&lt;&gt;",Pipeline!$K$2:$K$151,"&lt;="&amp;($B$2+'Lists &amp; Assumptions'!$B$5)))</f>
        <v/>
      </c>
    </row>
    <row r="8" ht="32" customHeight="1">
      <c r="A8" s="10" t="inlineStr">
        <is>
          <t>Paperwork</t>
        </is>
      </c>
      <c r="B8" s="11">
        <f>COUNTIF(Pipeline!$G$2:$G$151,$A8)</f>
        <v/>
      </c>
      <c r="D8" s="12" t="inlineStr">
        <is>
          <t>Open Records Without a Follow-Up Date</t>
        </is>
      </c>
      <c r="E8" s="11">
        <f>COUNTIFS(Pipeline!$A$2:$A$151,"&lt;&gt;",Pipeline!$G$2:$G$151,"&lt;&gt;Enrolled",Pipeline!$G$2:$G$151,"&lt;&gt;Closed",Pipeline!$O$2:$O$151,"")</f>
        <v/>
      </c>
    </row>
    <row r="9" ht="32" customHeight="1">
      <c r="A9" s="7" t="inlineStr">
        <is>
          <t>Enrolled</t>
        </is>
      </c>
      <c r="B9" s="8">
        <f>COUNTIF(Pipeline!$G$2:$G$151,$A9)</f>
        <v/>
      </c>
      <c r="D9" s="9" t="inlineStr">
        <is>
          <t>Records Needing Correction</t>
        </is>
      </c>
      <c r="E9" s="8">
        <f>COUNTIFS(Pipeline!$U$2:$U$151,"&lt;&gt;",Pipeline!$U$2:$U$151,"&lt;&gt;OK")</f>
        <v/>
      </c>
    </row>
    <row r="10">
      <c r="A10" s="10" t="inlineStr">
        <is>
          <t>Closed</t>
        </is>
      </c>
      <c r="B10" s="11">
        <f>COUNTIF(Pipeline!$G$2:$G$151,$A10)</f>
        <v/>
      </c>
    </row>
    <row r="11"/>
    <row r="12" ht="34" customHeight="1">
      <c r="A12" s="13">
        <f>IF('Lists &amp; Assumptions'!$B$2="","Warning: Review Date is blank. Set it on Lists &amp; Assumptions.","")</f>
        <v/>
      </c>
    </row>
  </sheetData>
  <mergeCells count="1">
    <mergeCell ref="A1:H1"/>
  </mergeCells>
  <conditionalFormatting sqref="B2">
    <cfRule type="expression" priority="1" dxfId="0" stopIfTrue="1">
      <formula>OR($B$2="",$B$2=0)</formula>
    </cfRule>
  </conditionalFormatting>
  <conditionalFormatting sqref="A12">
    <cfRule type="expression" priority="2" dxfId="0" stopIfTrue="1">
      <formula>$A12&lt;&gt;""</formula>
    </cfRule>
  </conditionalFormatting>
  <conditionalFormatting sqref="E9">
    <cfRule type="expression" priority="3" dxfId="0" stopIfTrue="1">
      <formula>E9&gt;0</formula>
    </cfRule>
  </conditionalFormatting>
  <conditionalFormatting sqref="E6:E9">
    <cfRule type="expression" priority="4" dxfId="1">
      <formula>E6&gt;0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U154"/>
  <sheetViews>
    <sheetView showGridLines="0" zoomScale="7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3" customWidth="1" min="3" max="3"/>
    <col width="17" customWidth="1" min="4" max="4"/>
    <col width="16" customWidth="1" min="5" max="5"/>
    <col width="18" customWidth="1" min="6" max="6"/>
    <col width="17" customWidth="1" min="7" max="7"/>
    <col width="16" customWidth="1" min="8" max="8"/>
    <col width="13" customWidth="1" min="9" max="9"/>
    <col width="13" customWidth="1" min="10" max="10"/>
    <col width="14" customWidth="1" min="11" max="11"/>
    <col width="19" customWidth="1" min="12" max="12"/>
    <col width="21" customWidth="1" min="13" max="13"/>
    <col width="17" customWidth="1" min="14" max="14"/>
    <col width="15" customWidth="1" min="15" max="15"/>
    <col width="24" customWidth="1" min="16" max="16"/>
    <col width="23" customWidth="1" min="17" max="17"/>
    <col width="33" customWidth="1" min="18" max="18"/>
    <col width="13" customWidth="1" min="19" max="19"/>
    <col width="22" customWidth="1" min="20" max="20"/>
    <col width="28" customWidth="1" min="21" max="21"/>
  </cols>
  <sheetData>
    <row r="1" ht="43" customHeight="1">
      <c r="A1" s="14" t="inlineStr">
        <is>
          <t>Prospect ID</t>
        </is>
      </c>
      <c r="B1" s="14" t="inlineStr">
        <is>
          <t>Family Alias</t>
        </is>
      </c>
      <c r="C1" s="14" t="inlineStr">
        <is>
          <t>Inquiry Date</t>
        </is>
      </c>
      <c r="D1" s="14" t="inlineStr">
        <is>
          <t>Age Group Sought</t>
        </is>
      </c>
      <c r="E1" s="14" t="inlineStr">
        <is>
          <t>Desired Start Date</t>
        </is>
      </c>
      <c r="F1" s="14" t="inlineStr">
        <is>
          <t>Inquiry Source</t>
        </is>
      </c>
      <c r="G1" s="14" t="inlineStr">
        <is>
          <t>Current Stage</t>
        </is>
      </c>
      <c r="H1" s="14" t="inlineStr">
        <is>
          <t>Stage Updated Date</t>
        </is>
      </c>
      <c r="I1" s="14" t="inlineStr">
        <is>
          <t>Tour Date</t>
        </is>
      </c>
      <c r="J1" s="14" t="inlineStr">
        <is>
          <t>Offer Date</t>
        </is>
      </c>
      <c r="K1" s="14" t="inlineStr">
        <is>
          <t>Offer Expires</t>
        </is>
      </c>
      <c r="L1" s="14" t="inlineStr">
        <is>
          <t>Paperwork Received Date</t>
        </is>
      </c>
      <c r="M1" s="14" t="inlineStr">
        <is>
          <t>Enrollment Confirmed Date</t>
        </is>
      </c>
      <c r="N1" s="14" t="inlineStr">
        <is>
          <t>Expected Start Date</t>
        </is>
      </c>
      <c r="O1" s="14" t="inlineStr">
        <is>
          <t>Follow-Up Due</t>
        </is>
      </c>
      <c r="P1" s="14" t="inlineStr">
        <is>
          <t>Assigned Role</t>
        </is>
      </c>
      <c r="Q1" s="14" t="inlineStr">
        <is>
          <t>Close Reason</t>
        </is>
      </c>
      <c r="R1" s="14" t="inlineStr">
        <is>
          <t>Notes</t>
        </is>
      </c>
      <c r="S1" s="6" t="inlineStr">
        <is>
          <t>Days in Stage</t>
        </is>
      </c>
      <c r="T1" s="6" t="inlineStr">
        <is>
          <t>Action Alert</t>
        </is>
      </c>
      <c r="U1" s="6" t="inlineStr">
        <is>
          <t>Record Check</t>
        </is>
      </c>
    </row>
    <row r="2" ht="28" customHeight="1">
      <c r="A2" s="15" t="inlineStr">
        <is>
          <t>SAMPLE-001</t>
        </is>
      </c>
      <c r="B2" s="15" t="inlineStr">
        <is>
          <t>Sample Cedar Family</t>
        </is>
      </c>
      <c r="C2" s="24" t="n">
        <v>46273</v>
      </c>
      <c r="D2" s="15" t="inlineStr">
        <is>
          <t>Infant</t>
        </is>
      </c>
      <c r="E2" s="24" t="n">
        <v>46392</v>
      </c>
      <c r="F2" s="15" t="inlineStr">
        <is>
          <t>Website</t>
        </is>
      </c>
      <c r="G2" s="15" t="inlineStr">
        <is>
          <t>Inquiry</t>
        </is>
      </c>
      <c r="H2" s="24" t="n">
        <v>46273</v>
      </c>
      <c r="I2" s="24" t="n"/>
      <c r="J2" s="24" t="n"/>
      <c r="K2" s="24" t="n"/>
      <c r="L2" s="24" t="n"/>
      <c r="M2" s="24" t="n"/>
      <c r="N2" s="24" t="n"/>
      <c r="O2" s="24" t="n">
        <v>46275</v>
      </c>
      <c r="P2" s="15" t="inlineStr">
        <is>
          <t>Enrollment Coordinator</t>
        </is>
      </c>
      <c r="Q2" s="15" t="n"/>
      <c r="R2" s="15" t="n"/>
      <c r="S2" s="17">
        <f>IF(OR($A2="",$H2="",'Lists &amp; Assumptions'!$B$2="",$H2&gt;'Lists &amp; Assumptions'!$B$2),"",'Lists &amp; Assumptions'!$B$2-$H2)</f>
        <v/>
      </c>
      <c r="T2" s="18">
        <f>IF($A2="","",IF('Lists &amp; Assumptions'!$B$2="","Set review date",IF($G2="Closed","Closed",IF($G2="Enrolled",IF($N2="","Expected start missing","Enrolled"),IF(AND(OR($G2="Offered Place",$G2="Paperwork"),$K2&lt;&gt;"",$K2&lt;'Lists &amp; Assumptions'!$B$2),"Offer expired",IF(AND(OR($G2="Offered Place",$G2="Paperwork"),$K2&lt;&gt;"",$K2&lt;='Lists &amp; Assumptions'!$B$2+'Lists &amp; Assumptions'!$B$5),"Offer expires soon",IF($O2="","Follow-up date missing",IF($O2&lt;'Lists &amp; Assumptions'!$B$2,"Follow-up overdue",IF($O2&lt;='Lists &amp; Assumptions'!$B$2+'Lists &amp; Assumptions'!$B$3,"Follow up soon",IF($S2&gt;'Lists &amp; Assumptions'!$B$4,"Stage stale","On track"))))))))))</f>
        <v/>
      </c>
      <c r="U2" s="18">
        <f>IF($A2="","",IF('Lists &amp; Assumptions'!$B$2="","Set review date",IF(COUNTIF($A$2:$A$151,$A2)&gt;1,"Duplicate Prospect ID",IF(OR($B2="",$C2="",$D2="",$F2="",$G2="",$H2="",$P2=""),"Missing required field",IF(OR($C2&gt;'Lists &amp; Assumptions'!$B$2,$H2&lt;$C2,$H2&gt;'Lists &amp; Assumptions'!$B$2),"Invalid inquiry or stage date",IF(AND($K2&lt;&gt;"",OR($J2="",$K2&lt;$J2)),"Invalid offer expiration",IF(AND(OR($G2="Tour",$G2="Offered Place",$G2="Paperwork",$G2="Enrolled"),$I2=""),"Tour date missing",IF(AND(OR($G2="Offered Place",$G2="Paperwork",$G2="Enrolled"),OR($J2="",$K2="")),"Offer dates missing",IF(AND(OR($G2="Paperwork",$G2="Enrolled"),$L2=""),"Paperwork date missing",IF(AND($G2="Enrolled",OR($M2="",$N2="")),"Enrollment dates missing",IF(AND($G2="Closed",$Q2=""),"Close reason missing","OK")))))))))))</f>
        <v/>
      </c>
    </row>
    <row r="3" ht="28" customHeight="1">
      <c r="A3" s="15" t="inlineStr">
        <is>
          <t>SAMPLE-002</t>
        </is>
      </c>
      <c r="B3" s="15" t="inlineStr">
        <is>
          <t>Sample Maple Family</t>
        </is>
      </c>
      <c r="C3" s="24" t="n">
        <v>46259</v>
      </c>
      <c r="D3" s="15" t="inlineStr">
        <is>
          <t>Toddler</t>
        </is>
      </c>
      <c r="E3" s="24" t="n">
        <v>46296</v>
      </c>
      <c r="F3" s="15" t="inlineStr">
        <is>
          <t>Referral</t>
        </is>
      </c>
      <c r="G3" s="15" t="inlineStr">
        <is>
          <t>Tour</t>
        </is>
      </c>
      <c r="H3" s="24" t="n">
        <v>46266</v>
      </c>
      <c r="I3" s="24" t="n">
        <v>46277</v>
      </c>
      <c r="J3" s="24" t="n"/>
      <c r="K3" s="24" t="n"/>
      <c r="L3" s="24" t="n"/>
      <c r="M3" s="24" t="n"/>
      <c r="N3" s="24" t="n"/>
      <c r="O3" s="24" t="n">
        <v>46274</v>
      </c>
      <c r="P3" s="15" t="inlineStr">
        <is>
          <t>Director</t>
        </is>
      </c>
      <c r="Q3" s="15" t="n"/>
      <c r="R3" s="15" t="n"/>
      <c r="S3" s="17">
        <f>IF(OR($A3="",$H3="",'Lists &amp; Assumptions'!$B$2="",$H3&gt;'Lists &amp; Assumptions'!$B$2),"",'Lists &amp; Assumptions'!$B$2-$H3)</f>
        <v/>
      </c>
      <c r="T3" s="18">
        <f>IF($A3="","",IF('Lists &amp; Assumptions'!$B$2="","Set review date",IF($G3="Closed","Closed",IF($G3="Enrolled",IF($N3="","Expected start missing","Enrolled"),IF(AND(OR($G3="Offered Place",$G3="Paperwork"),$K3&lt;&gt;"",$K3&lt;'Lists &amp; Assumptions'!$B$2),"Offer expired",IF(AND(OR($G3="Offered Place",$G3="Paperwork"),$K3&lt;&gt;"",$K3&lt;='Lists &amp; Assumptions'!$B$2+'Lists &amp; Assumptions'!$B$5),"Offer expires soon",IF($O3="","Follow-up date missing",IF($O3&lt;'Lists &amp; Assumptions'!$B$2,"Follow-up overdue",IF($O3&lt;='Lists &amp; Assumptions'!$B$2+'Lists &amp; Assumptions'!$B$3,"Follow up soon",IF($S3&gt;'Lists &amp; Assumptions'!$B$4,"Stage stale","On track"))))))))))</f>
        <v/>
      </c>
      <c r="U3" s="18">
        <f>IF($A3="","",IF('Lists &amp; Assumptions'!$B$2="","Set review date",IF(COUNTIF($A$2:$A$151,$A3)&gt;1,"Duplicate Prospect ID",IF(OR($B3="",$C3="",$D3="",$F3="",$G3="",$H3="",$P3=""),"Missing required field",IF(OR($C3&gt;'Lists &amp; Assumptions'!$B$2,$H3&lt;$C3,$H3&gt;'Lists &amp; Assumptions'!$B$2),"Invalid inquiry or stage date",IF(AND($K3&lt;&gt;"",OR($J3="",$K3&lt;$J3)),"Invalid offer expiration",IF(AND(OR($G3="Tour",$G3="Offered Place",$G3="Paperwork",$G3="Enrolled"),$I3=""),"Tour date missing",IF(AND(OR($G3="Offered Place",$G3="Paperwork",$G3="Enrolled"),OR($J3="",$K3="")),"Offer dates missing",IF(AND(OR($G3="Paperwork",$G3="Enrolled"),$L3=""),"Paperwork date missing",IF(AND($G3="Enrolled",OR($M3="",$N3="")),"Enrollment dates missing",IF(AND($G3="Closed",$Q3=""),"Close reason missing","OK")))))))))))</f>
        <v/>
      </c>
    </row>
    <row r="4" ht="28" customHeight="1">
      <c r="A4" s="15" t="inlineStr">
        <is>
          <t>SAMPLE-003</t>
        </is>
      </c>
      <c r="B4" s="15" t="inlineStr">
        <is>
          <t>Sample Birch Family</t>
        </is>
      </c>
      <c r="C4" s="24" t="n">
        <v>46244</v>
      </c>
      <c r="D4" s="15" t="inlineStr">
        <is>
          <t>Preschool</t>
        </is>
      </c>
      <c r="E4" s="24" t="n">
        <v>46293</v>
      </c>
      <c r="F4" s="15" t="inlineStr">
        <is>
          <t>Phone</t>
        </is>
      </c>
      <c r="G4" s="15" t="inlineStr">
        <is>
          <t>Offered Place</t>
        </is>
      </c>
      <c r="H4" s="24" t="n">
        <v>46269</v>
      </c>
      <c r="I4" s="24" t="n">
        <v>46252</v>
      </c>
      <c r="J4" s="24" t="n">
        <v>46269</v>
      </c>
      <c r="K4" s="24" t="n">
        <v>46276</v>
      </c>
      <c r="L4" s="24" t="n"/>
      <c r="M4" s="24" t="n"/>
      <c r="N4" s="24" t="n"/>
      <c r="O4" s="24" t="n">
        <v>46275</v>
      </c>
      <c r="P4" s="15" t="inlineStr">
        <is>
          <t>Enrollment Coordinator</t>
        </is>
      </c>
      <c r="Q4" s="15" t="n"/>
      <c r="R4" s="15" t="n"/>
      <c r="S4" s="17">
        <f>IF(OR($A4="",$H4="",'Lists &amp; Assumptions'!$B$2="",$H4&gt;'Lists &amp; Assumptions'!$B$2),"",'Lists &amp; Assumptions'!$B$2-$H4)</f>
        <v/>
      </c>
      <c r="T4" s="18">
        <f>IF($A4="","",IF('Lists &amp; Assumptions'!$B$2="","Set review date",IF($G4="Closed","Closed",IF($G4="Enrolled",IF($N4="","Expected start missing","Enrolled"),IF(AND(OR($G4="Offered Place",$G4="Paperwork"),$K4&lt;&gt;"",$K4&lt;'Lists &amp; Assumptions'!$B$2),"Offer expired",IF(AND(OR($G4="Offered Place",$G4="Paperwork"),$K4&lt;&gt;"",$K4&lt;='Lists &amp; Assumptions'!$B$2+'Lists &amp; Assumptions'!$B$5),"Offer expires soon",IF($O4="","Follow-up date missing",IF($O4&lt;'Lists &amp; Assumptions'!$B$2,"Follow-up overdue",IF($O4&lt;='Lists &amp; Assumptions'!$B$2+'Lists &amp; Assumptions'!$B$3,"Follow up soon",IF($S4&gt;'Lists &amp; Assumptions'!$B$4,"Stage stale","On track"))))))))))</f>
        <v/>
      </c>
      <c r="U4" s="18">
        <f>IF($A4="","",IF('Lists &amp; Assumptions'!$B$2="","Set review date",IF(COUNTIF($A$2:$A$151,$A4)&gt;1,"Duplicate Prospect ID",IF(OR($B4="",$C4="",$D4="",$F4="",$G4="",$H4="",$P4=""),"Missing required field",IF(OR($C4&gt;'Lists &amp; Assumptions'!$B$2,$H4&lt;$C4,$H4&gt;'Lists &amp; Assumptions'!$B$2),"Invalid inquiry or stage date",IF(AND($K4&lt;&gt;"",OR($J4="",$K4&lt;$J4)),"Invalid offer expiration",IF(AND(OR($G4="Tour",$G4="Offered Place",$G4="Paperwork",$G4="Enrolled"),$I4=""),"Tour date missing",IF(AND(OR($G4="Offered Place",$G4="Paperwork",$G4="Enrolled"),OR($J4="",$K4="")),"Offer dates missing",IF(AND(OR($G4="Paperwork",$G4="Enrolled"),$L4=""),"Paperwork date missing",IF(AND($G4="Enrolled",OR($M4="",$N4="")),"Enrollment dates missing",IF(AND($G4="Closed",$Q4=""),"Close reason missing","OK")))))))))))</f>
        <v/>
      </c>
    </row>
    <row r="5" ht="28" customHeight="1">
      <c r="A5" s="15" t="inlineStr">
        <is>
          <t>SAMPLE-004</t>
        </is>
      </c>
      <c r="B5" s="15" t="inlineStr">
        <is>
          <t>Sample Willow Family</t>
        </is>
      </c>
      <c r="C5" s="24" t="n">
        <v>46225</v>
      </c>
      <c r="D5" s="15" t="inlineStr">
        <is>
          <t>Pre-K</t>
        </is>
      </c>
      <c r="E5" s="24" t="n">
        <v>46300</v>
      </c>
      <c r="F5" s="15" t="inlineStr">
        <is>
          <t>Community Event</t>
        </is>
      </c>
      <c r="G5" s="15" t="inlineStr">
        <is>
          <t>Paperwork</t>
        </is>
      </c>
      <c r="H5" s="24" t="n">
        <v>46267</v>
      </c>
      <c r="I5" s="24" t="n">
        <v>46233</v>
      </c>
      <c r="J5" s="24" t="n">
        <v>46254</v>
      </c>
      <c r="K5" s="24" t="n">
        <v>46280</v>
      </c>
      <c r="L5" s="24" t="n">
        <v>46267</v>
      </c>
      <c r="M5" s="24" t="n"/>
      <c r="N5" s="24" t="n"/>
      <c r="O5" s="24" t="n">
        <v>46277</v>
      </c>
      <c r="P5" s="15" t="inlineStr">
        <is>
          <t>Office Administrator</t>
        </is>
      </c>
      <c r="Q5" s="15" t="n"/>
      <c r="R5" s="15" t="n"/>
      <c r="S5" s="17">
        <f>IF(OR($A5="",$H5="",'Lists &amp; Assumptions'!$B$2="",$H5&gt;'Lists &amp; Assumptions'!$B$2),"",'Lists &amp; Assumptions'!$B$2-$H5)</f>
        <v/>
      </c>
      <c r="T5" s="18">
        <f>IF($A5="","",IF('Lists &amp; Assumptions'!$B$2="","Set review date",IF($G5="Closed","Closed",IF($G5="Enrolled",IF($N5="","Expected start missing","Enrolled"),IF(AND(OR($G5="Offered Place",$G5="Paperwork"),$K5&lt;&gt;"",$K5&lt;'Lists &amp; Assumptions'!$B$2),"Offer expired",IF(AND(OR($G5="Offered Place",$G5="Paperwork"),$K5&lt;&gt;"",$K5&lt;='Lists &amp; Assumptions'!$B$2+'Lists &amp; Assumptions'!$B$5),"Offer expires soon",IF($O5="","Follow-up date missing",IF($O5&lt;'Lists &amp; Assumptions'!$B$2,"Follow-up overdue",IF($O5&lt;='Lists &amp; Assumptions'!$B$2+'Lists &amp; Assumptions'!$B$3,"Follow up soon",IF($S5&gt;'Lists &amp; Assumptions'!$B$4,"Stage stale","On track"))))))))))</f>
        <v/>
      </c>
      <c r="U5" s="18">
        <f>IF($A5="","",IF('Lists &amp; Assumptions'!$B$2="","Set review date",IF(COUNTIF($A$2:$A$151,$A5)&gt;1,"Duplicate Prospect ID",IF(OR($B5="",$C5="",$D5="",$F5="",$G5="",$H5="",$P5=""),"Missing required field",IF(OR($C5&gt;'Lists &amp; Assumptions'!$B$2,$H5&lt;$C5,$H5&gt;'Lists &amp; Assumptions'!$B$2),"Invalid inquiry or stage date",IF(AND($K5&lt;&gt;"",OR($J5="",$K5&lt;$J5)),"Invalid offer expiration",IF(AND(OR($G5="Tour",$G5="Offered Place",$G5="Paperwork",$G5="Enrolled"),$I5=""),"Tour date missing",IF(AND(OR($G5="Offered Place",$G5="Paperwork",$G5="Enrolled"),OR($J5="",$K5="")),"Offer dates missing",IF(AND(OR($G5="Paperwork",$G5="Enrolled"),$L5=""),"Paperwork date missing",IF(AND($G5="Enrolled",OR($M5="",$N5="")),"Enrollment dates missing",IF(AND($G5="Closed",$Q5=""),"Close reason missing","OK")))))))))))</f>
        <v/>
      </c>
    </row>
    <row r="6" ht="28" customHeight="1">
      <c r="A6" s="15" t="inlineStr">
        <is>
          <t>SAMPLE-005</t>
        </is>
      </c>
      <c r="B6" s="15" t="inlineStr">
        <is>
          <t>Sample Pine Family</t>
        </is>
      </c>
      <c r="C6" s="24" t="n">
        <v>46218</v>
      </c>
      <c r="D6" s="15" t="inlineStr">
        <is>
          <t>Toddler</t>
        </is>
      </c>
      <c r="E6" s="24" t="n">
        <v>46279</v>
      </c>
      <c r="F6" s="15" t="inlineStr">
        <is>
          <t>Website</t>
        </is>
      </c>
      <c r="G6" s="15" t="inlineStr">
        <is>
          <t>Enrolled</t>
        </is>
      </c>
      <c r="H6" s="24" t="n">
        <v>46270</v>
      </c>
      <c r="I6" s="24" t="n">
        <v>46227</v>
      </c>
      <c r="J6" s="24" t="n">
        <v>46237</v>
      </c>
      <c r="K6" s="24" t="n">
        <v>46244</v>
      </c>
      <c r="L6" s="24" t="n">
        <v>46255</v>
      </c>
      <c r="M6" s="24" t="n">
        <v>46270</v>
      </c>
      <c r="N6" s="24" t="n">
        <v>46279</v>
      </c>
      <c r="O6" s="24" t="n"/>
      <c r="P6" s="15" t="inlineStr">
        <is>
          <t>Director</t>
        </is>
      </c>
      <c r="Q6" s="15" t="n"/>
      <c r="R6" s="15" t="n"/>
      <c r="S6" s="17">
        <f>IF(OR($A6="",$H6="",'Lists &amp; Assumptions'!$B$2="",$H6&gt;'Lists &amp; Assumptions'!$B$2),"",'Lists &amp; Assumptions'!$B$2-$H6)</f>
        <v/>
      </c>
      <c r="T6" s="18">
        <f>IF($A6="","",IF('Lists &amp; Assumptions'!$B$2="","Set review date",IF($G6="Closed","Closed",IF($G6="Enrolled",IF($N6="","Expected start missing","Enrolled"),IF(AND(OR($G6="Offered Place",$G6="Paperwork"),$K6&lt;&gt;"",$K6&lt;'Lists &amp; Assumptions'!$B$2),"Offer expired",IF(AND(OR($G6="Offered Place",$G6="Paperwork"),$K6&lt;&gt;"",$K6&lt;='Lists &amp; Assumptions'!$B$2+'Lists &amp; Assumptions'!$B$5),"Offer expires soon",IF($O6="","Follow-up date missing",IF($O6&lt;'Lists &amp; Assumptions'!$B$2,"Follow-up overdue",IF($O6&lt;='Lists &amp; Assumptions'!$B$2+'Lists &amp; Assumptions'!$B$3,"Follow up soon",IF($S6&gt;'Lists &amp; Assumptions'!$B$4,"Stage stale","On track"))))))))))</f>
        <v/>
      </c>
      <c r="U6" s="18">
        <f>IF($A6="","",IF('Lists &amp; Assumptions'!$B$2="","Set review date",IF(COUNTIF($A$2:$A$151,$A6)&gt;1,"Duplicate Prospect ID",IF(OR($B6="",$C6="",$D6="",$F6="",$G6="",$H6="",$P6=""),"Missing required field",IF(OR($C6&gt;'Lists &amp; Assumptions'!$B$2,$H6&lt;$C6,$H6&gt;'Lists &amp; Assumptions'!$B$2),"Invalid inquiry or stage date",IF(AND($K6&lt;&gt;"",OR($J6="",$K6&lt;$J6)),"Invalid offer expiration",IF(AND(OR($G6="Tour",$G6="Offered Place",$G6="Paperwork",$G6="Enrolled"),$I6=""),"Tour date missing",IF(AND(OR($G6="Offered Place",$G6="Paperwork",$G6="Enrolled"),OR($J6="",$K6="")),"Offer dates missing",IF(AND(OR($G6="Paperwork",$G6="Enrolled"),$L6=""),"Paperwork date missing",IF(AND($G6="Enrolled",OR($M6="",$N6="")),"Enrollment dates missing",IF(AND($G6="Closed",$Q6=""),"Close reason missing","OK")))))))))))</f>
        <v/>
      </c>
    </row>
    <row r="7" ht="28" customHeight="1">
      <c r="A7" s="15" t="inlineStr">
        <is>
          <t>SAMPLE-006</t>
        </is>
      </c>
      <c r="B7" s="15" t="inlineStr">
        <is>
          <t>Sample Elm Family</t>
        </is>
      </c>
      <c r="C7" s="24" t="n">
        <v>46246</v>
      </c>
      <c r="D7" s="15" t="inlineStr">
        <is>
          <t>Preschool</t>
        </is>
      </c>
      <c r="E7" s="24" t="n">
        <v>46328</v>
      </c>
      <c r="F7" s="15" t="inlineStr">
        <is>
          <t>Walk-In</t>
        </is>
      </c>
      <c r="G7" s="15" t="inlineStr">
        <is>
          <t>Closed</t>
        </is>
      </c>
      <c r="H7" s="24" t="n">
        <v>46266</v>
      </c>
      <c r="I7" s="24" t="n"/>
      <c r="J7" s="24" t="n"/>
      <c r="K7" s="24" t="n"/>
      <c r="L7" s="24" t="n"/>
      <c r="M7" s="24" t="n"/>
      <c r="N7" s="24" t="n"/>
      <c r="O7" s="24" t="n"/>
      <c r="P7" s="15" t="inlineStr">
        <is>
          <t>Office Administrator</t>
        </is>
      </c>
      <c r="Q7" s="15" t="inlineStr">
        <is>
          <t>Start Date Changed</t>
        </is>
      </c>
      <c r="R7" s="15" t="n"/>
      <c r="S7" s="17">
        <f>IF(OR($A7="",$H7="",'Lists &amp; Assumptions'!$B$2="",$H7&gt;'Lists &amp; Assumptions'!$B$2),"",'Lists &amp; Assumptions'!$B$2-$H7)</f>
        <v/>
      </c>
      <c r="T7" s="18">
        <f>IF($A7="","",IF('Lists &amp; Assumptions'!$B$2="","Set review date",IF($G7="Closed","Closed",IF($G7="Enrolled",IF($N7="","Expected start missing","Enrolled"),IF(AND(OR($G7="Offered Place",$G7="Paperwork"),$K7&lt;&gt;"",$K7&lt;'Lists &amp; Assumptions'!$B$2),"Offer expired",IF(AND(OR($G7="Offered Place",$G7="Paperwork"),$K7&lt;&gt;"",$K7&lt;='Lists &amp; Assumptions'!$B$2+'Lists &amp; Assumptions'!$B$5),"Offer expires soon",IF($O7="","Follow-up date missing",IF($O7&lt;'Lists &amp; Assumptions'!$B$2,"Follow-up overdue",IF($O7&lt;='Lists &amp; Assumptions'!$B$2+'Lists &amp; Assumptions'!$B$3,"Follow up soon",IF($S7&gt;'Lists &amp; Assumptions'!$B$4,"Stage stale","On track"))))))))))</f>
        <v/>
      </c>
      <c r="U7" s="18">
        <f>IF($A7="","",IF('Lists &amp; Assumptions'!$B$2="","Set review date",IF(COUNTIF($A$2:$A$151,$A7)&gt;1,"Duplicate Prospect ID",IF(OR($B7="",$C7="",$D7="",$F7="",$G7="",$H7="",$P7=""),"Missing required field",IF(OR($C7&gt;'Lists &amp; Assumptions'!$B$2,$H7&lt;$C7,$H7&gt;'Lists &amp; Assumptions'!$B$2),"Invalid inquiry or stage date",IF(AND($K7&lt;&gt;"",OR($J7="",$K7&lt;$J7)),"Invalid offer expiration",IF(AND(OR($G7="Tour",$G7="Offered Place",$G7="Paperwork",$G7="Enrolled"),$I7=""),"Tour date missing",IF(AND(OR($G7="Offered Place",$G7="Paperwork",$G7="Enrolled"),OR($J7="",$K7="")),"Offer dates missing",IF(AND(OR($G7="Paperwork",$G7="Enrolled"),$L7=""),"Paperwork date missing",IF(AND($G7="Enrolled",OR($M7="",$N7="")),"Enrollment dates missing",IF(AND($G7="Closed",$Q7=""),"Close reason missing","OK")))))))))))</f>
        <v/>
      </c>
    </row>
    <row r="8" ht="28" customHeight="1">
      <c r="A8" s="15" t="inlineStr">
        <is>
          <t>SAMPLE-007</t>
        </is>
      </c>
      <c r="B8" s="15" t="inlineStr">
        <is>
          <t>Sample Aspen Family</t>
        </is>
      </c>
      <c r="C8" s="24" t="n">
        <v>46248</v>
      </c>
      <c r="D8" s="15" t="inlineStr">
        <is>
          <t>Infant</t>
        </is>
      </c>
      <c r="E8" s="24" t="n">
        <v>46398</v>
      </c>
      <c r="F8" s="15" t="inlineStr">
        <is>
          <t>Other</t>
        </is>
      </c>
      <c r="G8" s="15" t="inlineStr">
        <is>
          <t>Inquiry</t>
        </is>
      </c>
      <c r="H8" s="24" t="n">
        <v>46249</v>
      </c>
      <c r="I8" s="24" t="n"/>
      <c r="J8" s="24" t="n"/>
      <c r="K8" s="24" t="n"/>
      <c r="L8" s="24" t="n"/>
      <c r="M8" s="24" t="n"/>
      <c r="N8" s="24" t="n"/>
      <c r="O8" s="24" t="n">
        <v>46285</v>
      </c>
      <c r="P8" s="15" t="inlineStr">
        <is>
          <t>Enrollment Coordinator</t>
        </is>
      </c>
      <c r="Q8" s="15" t="n"/>
      <c r="R8" s="15" t="n"/>
      <c r="S8" s="17">
        <f>IF(OR($A8="",$H8="",'Lists &amp; Assumptions'!$B$2="",$H8&gt;'Lists &amp; Assumptions'!$B$2),"",'Lists &amp; Assumptions'!$B$2-$H8)</f>
        <v/>
      </c>
      <c r="T8" s="18">
        <f>IF($A8="","",IF('Lists &amp; Assumptions'!$B$2="","Set review date",IF($G8="Closed","Closed",IF($G8="Enrolled",IF($N8="","Expected start missing","Enrolled"),IF(AND(OR($G8="Offered Place",$G8="Paperwork"),$K8&lt;&gt;"",$K8&lt;'Lists &amp; Assumptions'!$B$2),"Offer expired",IF(AND(OR($G8="Offered Place",$G8="Paperwork"),$K8&lt;&gt;"",$K8&lt;='Lists &amp; Assumptions'!$B$2+'Lists &amp; Assumptions'!$B$5),"Offer expires soon",IF($O8="","Follow-up date missing",IF($O8&lt;'Lists &amp; Assumptions'!$B$2,"Follow-up overdue",IF($O8&lt;='Lists &amp; Assumptions'!$B$2+'Lists &amp; Assumptions'!$B$3,"Follow up soon",IF($S8&gt;'Lists &amp; Assumptions'!$B$4,"Stage stale","On track"))))))))))</f>
        <v/>
      </c>
      <c r="U8" s="18">
        <f>IF($A8="","",IF('Lists &amp; Assumptions'!$B$2="","Set review date",IF(COUNTIF($A$2:$A$151,$A8)&gt;1,"Duplicate Prospect ID",IF(OR($B8="",$C8="",$D8="",$F8="",$G8="",$H8="",$P8=""),"Missing required field",IF(OR($C8&gt;'Lists &amp; Assumptions'!$B$2,$H8&lt;$C8,$H8&gt;'Lists &amp; Assumptions'!$B$2),"Invalid inquiry or stage date",IF(AND($K8&lt;&gt;"",OR($J8="",$K8&lt;$J8)),"Invalid offer expiration",IF(AND(OR($G8="Tour",$G8="Offered Place",$G8="Paperwork",$G8="Enrolled"),$I8=""),"Tour date missing",IF(AND(OR($G8="Offered Place",$G8="Paperwork",$G8="Enrolled"),OR($J8="",$K8="")),"Offer dates missing",IF(AND(OR($G8="Paperwork",$G8="Enrolled"),$L8=""),"Paperwork date missing",IF(AND($G8="Enrolled",OR($M8="",$N8="")),"Enrollment dates missing",IF(AND($G8="Closed",$Q8=""),"Close reason missing","OK")))))))))))</f>
        <v/>
      </c>
    </row>
    <row r="9" ht="28" customHeight="1">
      <c r="A9" s="15" t="inlineStr">
        <is>
          <t>SAMPLE-008</t>
        </is>
      </c>
      <c r="B9" s="15" t="inlineStr">
        <is>
          <t>Sample Oak Family</t>
        </is>
      </c>
      <c r="C9" s="24" t="n">
        <v>46264</v>
      </c>
      <c r="D9" s="15" t="inlineStr">
        <is>
          <t>Pre-K</t>
        </is>
      </c>
      <c r="E9" s="24" t="n">
        <v>46307</v>
      </c>
      <c r="F9" s="15" t="inlineStr">
        <is>
          <t>Phone</t>
        </is>
      </c>
      <c r="G9" s="15" t="inlineStr">
        <is>
          <t>Tour</t>
        </is>
      </c>
      <c r="H9" s="24" t="n">
        <v>46268</v>
      </c>
      <c r="I9" s="24" t="n"/>
      <c r="J9" s="24" t="n"/>
      <c r="K9" s="24" t="n"/>
      <c r="L9" s="24" t="n"/>
      <c r="M9" s="24" t="n"/>
      <c r="N9" s="24" t="n"/>
      <c r="O9" s="24" t="n">
        <v>46273</v>
      </c>
      <c r="P9" s="15" t="inlineStr">
        <is>
          <t>Director</t>
        </is>
      </c>
      <c r="Q9" s="15" t="n"/>
      <c r="R9" s="15" t="n"/>
      <c r="S9" s="17">
        <f>IF(OR($A9="",$H9="",'Lists &amp; Assumptions'!$B$2="",$H9&gt;'Lists &amp; Assumptions'!$B$2),"",'Lists &amp; Assumptions'!$B$2-$H9)</f>
        <v/>
      </c>
      <c r="T9" s="18">
        <f>IF($A9="","",IF('Lists &amp; Assumptions'!$B$2="","Set review date",IF($G9="Closed","Closed",IF($G9="Enrolled",IF($N9="","Expected start missing","Enrolled"),IF(AND(OR($G9="Offered Place",$G9="Paperwork"),$K9&lt;&gt;"",$K9&lt;'Lists &amp; Assumptions'!$B$2),"Offer expired",IF(AND(OR($G9="Offered Place",$G9="Paperwork"),$K9&lt;&gt;"",$K9&lt;='Lists &amp; Assumptions'!$B$2+'Lists &amp; Assumptions'!$B$5),"Offer expires soon",IF($O9="","Follow-up date missing",IF($O9&lt;'Lists &amp; Assumptions'!$B$2,"Follow-up overdue",IF($O9&lt;='Lists &amp; Assumptions'!$B$2+'Lists &amp; Assumptions'!$B$3,"Follow up soon",IF($S9&gt;'Lists &amp; Assumptions'!$B$4,"Stage stale","On track"))))))))))</f>
        <v/>
      </c>
      <c r="U9" s="18">
        <f>IF($A9="","",IF('Lists &amp; Assumptions'!$B$2="","Set review date",IF(COUNTIF($A$2:$A$151,$A9)&gt;1,"Duplicate Prospect ID",IF(OR($B9="",$C9="",$D9="",$F9="",$G9="",$H9="",$P9=""),"Missing required field",IF(OR($C9&gt;'Lists &amp; Assumptions'!$B$2,$H9&lt;$C9,$H9&gt;'Lists &amp; Assumptions'!$B$2),"Invalid inquiry or stage date",IF(AND($K9&lt;&gt;"",OR($J9="",$K9&lt;$J9)),"Invalid offer expiration",IF(AND(OR($G9="Tour",$G9="Offered Place",$G9="Paperwork",$G9="Enrolled"),$I9=""),"Tour date missing",IF(AND(OR($G9="Offered Place",$G9="Paperwork",$G9="Enrolled"),OR($J9="",$K9="")),"Offer dates missing",IF(AND(OR($G9="Paperwork",$G9="Enrolled"),$L9=""),"Paperwork date missing",IF(AND($G9="Enrolled",OR($M9="",$N9="")),"Enrollment dates missing",IF(AND($G9="Closed",$Q9=""),"Close reason missing","OK")))))))))))</f>
        <v/>
      </c>
    </row>
    <row r="10" ht="28" customHeight="1">
      <c r="A10" s="15" t="inlineStr">
        <is>
          <t>SAMPLE-009</t>
        </is>
      </c>
      <c r="B10" s="15" t="inlineStr">
        <is>
          <t>Sample Spruce Family</t>
        </is>
      </c>
      <c r="C10" s="24" t="n">
        <v>46249</v>
      </c>
      <c r="D10" s="15" t="inlineStr">
        <is>
          <t>School Age</t>
        </is>
      </c>
      <c r="E10" s="24" t="n">
        <v>46286</v>
      </c>
      <c r="F10" s="15" t="inlineStr">
        <is>
          <t>Referral</t>
        </is>
      </c>
      <c r="G10" s="15" t="inlineStr">
        <is>
          <t>Offered Place</t>
        </is>
      </c>
      <c r="H10" s="24" t="n">
        <v>46263</v>
      </c>
      <c r="I10" s="24" t="n">
        <v>46259</v>
      </c>
      <c r="J10" s="24" t="n">
        <v>46263</v>
      </c>
      <c r="K10" s="24" t="n">
        <v>46270</v>
      </c>
      <c r="L10" s="24" t="n"/>
      <c r="M10" s="24" t="n"/>
      <c r="N10" s="24" t="n"/>
      <c r="O10" s="24" t="n">
        <v>46272</v>
      </c>
      <c r="P10" s="15" t="inlineStr">
        <is>
          <t>Enrollment Coordinator</t>
        </is>
      </c>
      <c r="Q10" s="15" t="n"/>
      <c r="R10" s="15" t="n"/>
      <c r="S10" s="17">
        <f>IF(OR($A10="",$H10="",'Lists &amp; Assumptions'!$B$2="",$H10&gt;'Lists &amp; Assumptions'!$B$2),"",'Lists &amp; Assumptions'!$B$2-$H10)</f>
        <v/>
      </c>
      <c r="T10" s="18">
        <f>IF($A10="","",IF('Lists &amp; Assumptions'!$B$2="","Set review date",IF($G10="Closed","Closed",IF($G10="Enrolled",IF($N10="","Expected start missing","Enrolled"),IF(AND(OR($G10="Offered Place",$G10="Paperwork"),$K10&lt;&gt;"",$K10&lt;'Lists &amp; Assumptions'!$B$2),"Offer expired",IF(AND(OR($G10="Offered Place",$G10="Paperwork"),$K10&lt;&gt;"",$K10&lt;='Lists &amp; Assumptions'!$B$2+'Lists &amp; Assumptions'!$B$5),"Offer expires soon",IF($O10="","Follow-up date missing",IF($O10&lt;'Lists &amp; Assumptions'!$B$2,"Follow-up overdue",IF($O10&lt;='Lists &amp; Assumptions'!$B$2+'Lists &amp; Assumptions'!$B$3,"Follow up soon",IF($S10&gt;'Lists &amp; Assumptions'!$B$4,"Stage stale","On track"))))))))))</f>
        <v/>
      </c>
      <c r="U10" s="18">
        <f>IF($A10="","",IF('Lists &amp; Assumptions'!$B$2="","Set review date",IF(COUNTIF($A$2:$A$151,$A10)&gt;1,"Duplicate Prospect ID",IF(OR($B10="",$C10="",$D10="",$F10="",$G10="",$H10="",$P10=""),"Missing required field",IF(OR($C10&gt;'Lists &amp; Assumptions'!$B$2,$H10&lt;$C10,$H10&gt;'Lists &amp; Assumptions'!$B$2),"Invalid inquiry or stage date",IF(AND($K10&lt;&gt;"",OR($J10="",$K10&lt;$J10)),"Invalid offer expiration",IF(AND(OR($G10="Tour",$G10="Offered Place",$G10="Paperwork",$G10="Enrolled"),$I10=""),"Tour date missing",IF(AND(OR($G10="Offered Place",$G10="Paperwork",$G10="Enrolled"),OR($J10="",$K10="")),"Offer dates missing",IF(AND(OR($G10="Paperwork",$G10="Enrolled"),$L10=""),"Paperwork date missing",IF(AND($G10="Enrolled",OR($M10="",$N10="")),"Enrollment dates missing",IF(AND($G10="Closed",$Q10=""),"Close reason missing","OK")))))))))))</f>
        <v/>
      </c>
    </row>
    <row r="11" ht="28" customHeight="1">
      <c r="A11" s="15" t="inlineStr">
        <is>
          <t>SAMPLE-010</t>
        </is>
      </c>
      <c r="B11" s="15" t="inlineStr">
        <is>
          <t>Sample Juniper Family</t>
        </is>
      </c>
      <c r="C11" s="24" t="n">
        <v>46254</v>
      </c>
      <c r="D11" s="15" t="inlineStr">
        <is>
          <t>Toddler</t>
        </is>
      </c>
      <c r="E11" s="24" t="n">
        <v>46314</v>
      </c>
      <c r="F11" s="15" t="inlineStr">
        <is>
          <t>Website</t>
        </is>
      </c>
      <c r="G11" s="15" t="inlineStr">
        <is>
          <t>Paperwork</t>
        </is>
      </c>
      <c r="H11" s="24" t="n">
        <v>46271</v>
      </c>
      <c r="I11" s="24" t="n">
        <v>46262</v>
      </c>
      <c r="J11" s="24" t="n">
        <v>46266</v>
      </c>
      <c r="K11" s="24" t="n">
        <v>46285</v>
      </c>
      <c r="L11" s="24" t="n"/>
      <c r="M11" s="24" t="n"/>
      <c r="N11" s="24" t="n"/>
      <c r="O11" s="24" t="n"/>
      <c r="P11" s="15" t="inlineStr">
        <is>
          <t>Office Administrator</t>
        </is>
      </c>
      <c r="Q11" s="15" t="n"/>
      <c r="R11" s="15" t="n"/>
      <c r="S11" s="17">
        <f>IF(OR($A11="",$H11="",'Lists &amp; Assumptions'!$B$2="",$H11&gt;'Lists &amp; Assumptions'!$B$2),"",'Lists &amp; Assumptions'!$B$2-$H11)</f>
        <v/>
      </c>
      <c r="T11" s="18">
        <f>IF($A11="","",IF('Lists &amp; Assumptions'!$B$2="","Set review date",IF($G11="Closed","Closed",IF($G11="Enrolled",IF($N11="","Expected start missing","Enrolled"),IF(AND(OR($G11="Offered Place",$G11="Paperwork"),$K11&lt;&gt;"",$K11&lt;'Lists &amp; Assumptions'!$B$2),"Offer expired",IF(AND(OR($G11="Offered Place",$G11="Paperwork"),$K11&lt;&gt;"",$K11&lt;='Lists &amp; Assumptions'!$B$2+'Lists &amp; Assumptions'!$B$5),"Offer expires soon",IF($O11="","Follow-up date missing",IF($O11&lt;'Lists &amp; Assumptions'!$B$2,"Follow-up overdue",IF($O11&lt;='Lists &amp; Assumptions'!$B$2+'Lists &amp; Assumptions'!$B$3,"Follow up soon",IF($S11&gt;'Lists &amp; Assumptions'!$B$4,"Stage stale","On track"))))))))))</f>
        <v/>
      </c>
      <c r="U11" s="18">
        <f>IF($A11="","",IF('Lists &amp; Assumptions'!$B$2="","Set review date",IF(COUNTIF($A$2:$A$151,$A11)&gt;1,"Duplicate Prospect ID",IF(OR($B11="",$C11="",$D11="",$F11="",$G11="",$H11="",$P11=""),"Missing required field",IF(OR($C11&gt;'Lists &amp; Assumptions'!$B$2,$H11&lt;$C11,$H11&gt;'Lists &amp; Assumptions'!$B$2),"Invalid inquiry or stage date",IF(AND($K11&lt;&gt;"",OR($J11="",$K11&lt;$J11)),"Invalid offer expiration",IF(AND(OR($G11="Tour",$G11="Offered Place",$G11="Paperwork",$G11="Enrolled"),$I11=""),"Tour date missing",IF(AND(OR($G11="Offered Place",$G11="Paperwork",$G11="Enrolled"),OR($J11="",$K11="")),"Offer dates missing",IF(AND(OR($G11="Paperwork",$G11="Enrolled"),$L11=""),"Paperwork date missing",IF(AND($G11="Enrolled",OR($M11="",$N11="")),"Enrollment dates missing",IF(AND($G11="Closed",$Q11=""),"Close reason missing","OK")))))))))))</f>
        <v/>
      </c>
    </row>
    <row r="12" ht="28" customHeight="1">
      <c r="A12" s="15" t="n"/>
      <c r="B12" s="15" t="n"/>
      <c r="C12" s="24" t="n"/>
      <c r="D12" s="15" t="n"/>
      <c r="E12" s="24" t="n"/>
      <c r="F12" s="15" t="n"/>
      <c r="G12" s="15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15" t="n"/>
      <c r="Q12" s="15" t="n"/>
      <c r="R12" s="15" t="n"/>
      <c r="S12" s="17">
        <f>IF(OR($A12="",$H12="",'Lists &amp; Assumptions'!$B$2="",$H12&gt;'Lists &amp; Assumptions'!$B$2),"",'Lists &amp; Assumptions'!$B$2-$H12)</f>
        <v/>
      </c>
      <c r="T12" s="18">
        <f>IF($A12="","",IF('Lists &amp; Assumptions'!$B$2="","Set review date",IF($G12="Closed","Closed",IF($G12="Enrolled",IF($N12="","Expected start missing","Enrolled"),IF(AND(OR($G12="Offered Place",$G12="Paperwork"),$K12&lt;&gt;"",$K12&lt;'Lists &amp; Assumptions'!$B$2),"Offer expired",IF(AND(OR($G12="Offered Place",$G12="Paperwork"),$K12&lt;&gt;"",$K12&lt;='Lists &amp; Assumptions'!$B$2+'Lists &amp; Assumptions'!$B$5),"Offer expires soon",IF($O12="","Follow-up date missing",IF($O12&lt;'Lists &amp; Assumptions'!$B$2,"Follow-up overdue",IF($O12&lt;='Lists &amp; Assumptions'!$B$2+'Lists &amp; Assumptions'!$B$3,"Follow up soon",IF($S12&gt;'Lists &amp; Assumptions'!$B$4,"Stage stale","On track"))))))))))</f>
        <v/>
      </c>
      <c r="U12" s="18">
        <f>IF($A12="","",IF('Lists &amp; Assumptions'!$B$2="","Set review date",IF(COUNTIF($A$2:$A$151,$A12)&gt;1,"Duplicate Prospect ID",IF(OR($B12="",$C12="",$D12="",$F12="",$G12="",$H12="",$P12=""),"Missing required field",IF(OR($C12&gt;'Lists &amp; Assumptions'!$B$2,$H12&lt;$C12,$H12&gt;'Lists &amp; Assumptions'!$B$2),"Invalid inquiry or stage date",IF(AND($K12&lt;&gt;"",OR($J12="",$K12&lt;$J12)),"Invalid offer expiration",IF(AND(OR($G12="Tour",$G12="Offered Place",$G12="Paperwork",$G12="Enrolled"),$I12=""),"Tour date missing",IF(AND(OR($G12="Offered Place",$G12="Paperwork",$G12="Enrolled"),OR($J12="",$K12="")),"Offer dates missing",IF(AND(OR($G12="Paperwork",$G12="Enrolled"),$L12=""),"Paperwork date missing",IF(AND($G12="Enrolled",OR($M12="",$N12="")),"Enrollment dates missing",IF(AND($G12="Closed",$Q12=""),"Close reason missing","OK")))))))))))</f>
        <v/>
      </c>
    </row>
    <row r="13" ht="28" customHeight="1">
      <c r="A13" s="15" t="n"/>
      <c r="B13" s="15" t="n"/>
      <c r="C13" s="24" t="n"/>
      <c r="D13" s="15" t="n"/>
      <c r="E13" s="24" t="n"/>
      <c r="F13" s="15" t="n"/>
      <c r="G13" s="15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15" t="n"/>
      <c r="Q13" s="15" t="n"/>
      <c r="R13" s="15" t="n"/>
      <c r="S13" s="17">
        <f>IF(OR($A13="",$H13="",'Lists &amp; Assumptions'!$B$2="",$H13&gt;'Lists &amp; Assumptions'!$B$2),"",'Lists &amp; Assumptions'!$B$2-$H13)</f>
        <v/>
      </c>
      <c r="T13" s="18">
        <f>IF($A13="","",IF('Lists &amp; Assumptions'!$B$2="","Set review date",IF($G13="Closed","Closed",IF($G13="Enrolled",IF($N13="","Expected start missing","Enrolled"),IF(AND(OR($G13="Offered Place",$G13="Paperwork"),$K13&lt;&gt;"",$K13&lt;'Lists &amp; Assumptions'!$B$2),"Offer expired",IF(AND(OR($G13="Offered Place",$G13="Paperwork"),$K13&lt;&gt;"",$K13&lt;='Lists &amp; Assumptions'!$B$2+'Lists &amp; Assumptions'!$B$5),"Offer expires soon",IF($O13="","Follow-up date missing",IF($O13&lt;'Lists &amp; Assumptions'!$B$2,"Follow-up overdue",IF($O13&lt;='Lists &amp; Assumptions'!$B$2+'Lists &amp; Assumptions'!$B$3,"Follow up soon",IF($S13&gt;'Lists &amp; Assumptions'!$B$4,"Stage stale","On track"))))))))))</f>
        <v/>
      </c>
      <c r="U13" s="18">
        <f>IF($A13="","",IF('Lists &amp; Assumptions'!$B$2="","Set review date",IF(COUNTIF($A$2:$A$151,$A13)&gt;1,"Duplicate Prospect ID",IF(OR($B13="",$C13="",$D13="",$F13="",$G13="",$H13="",$P13=""),"Missing required field",IF(OR($C13&gt;'Lists &amp; Assumptions'!$B$2,$H13&lt;$C13,$H13&gt;'Lists &amp; Assumptions'!$B$2),"Invalid inquiry or stage date",IF(AND($K13&lt;&gt;"",OR($J13="",$K13&lt;$J13)),"Invalid offer expiration",IF(AND(OR($G13="Tour",$G13="Offered Place",$G13="Paperwork",$G13="Enrolled"),$I13=""),"Tour date missing",IF(AND(OR($G13="Offered Place",$G13="Paperwork",$G13="Enrolled"),OR($J13="",$K13="")),"Offer dates missing",IF(AND(OR($G13="Paperwork",$G13="Enrolled"),$L13=""),"Paperwork date missing",IF(AND($G13="Enrolled",OR($M13="",$N13="")),"Enrollment dates missing",IF(AND($G13="Closed",$Q13=""),"Close reason missing","OK")))))))))))</f>
        <v/>
      </c>
    </row>
    <row r="14" ht="28" customHeight="1">
      <c r="A14" s="15" t="n"/>
      <c r="B14" s="15" t="n"/>
      <c r="C14" s="24" t="n"/>
      <c r="D14" s="15" t="n"/>
      <c r="E14" s="24" t="n"/>
      <c r="F14" s="15" t="n"/>
      <c r="G14" s="15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15" t="n"/>
      <c r="Q14" s="15" t="n"/>
      <c r="R14" s="15" t="n"/>
      <c r="S14" s="17">
        <f>IF(OR($A14="",$H14="",'Lists &amp; Assumptions'!$B$2="",$H14&gt;'Lists &amp; Assumptions'!$B$2),"",'Lists &amp; Assumptions'!$B$2-$H14)</f>
        <v/>
      </c>
      <c r="T14" s="18">
        <f>IF($A14="","",IF('Lists &amp; Assumptions'!$B$2="","Set review date",IF($G14="Closed","Closed",IF($G14="Enrolled",IF($N14="","Expected start missing","Enrolled"),IF(AND(OR($G14="Offered Place",$G14="Paperwork"),$K14&lt;&gt;"",$K14&lt;'Lists &amp; Assumptions'!$B$2),"Offer expired",IF(AND(OR($G14="Offered Place",$G14="Paperwork"),$K14&lt;&gt;"",$K14&lt;='Lists &amp; Assumptions'!$B$2+'Lists &amp; Assumptions'!$B$5),"Offer expires soon",IF($O14="","Follow-up date missing",IF($O14&lt;'Lists &amp; Assumptions'!$B$2,"Follow-up overdue",IF($O14&lt;='Lists &amp; Assumptions'!$B$2+'Lists &amp; Assumptions'!$B$3,"Follow up soon",IF($S14&gt;'Lists &amp; Assumptions'!$B$4,"Stage stale","On track"))))))))))</f>
        <v/>
      </c>
      <c r="U14" s="18">
        <f>IF($A14="","",IF('Lists &amp; Assumptions'!$B$2="","Set review date",IF(COUNTIF($A$2:$A$151,$A14)&gt;1,"Duplicate Prospect ID",IF(OR($B14="",$C14="",$D14="",$F14="",$G14="",$H14="",$P14=""),"Missing required field",IF(OR($C14&gt;'Lists &amp; Assumptions'!$B$2,$H14&lt;$C14,$H14&gt;'Lists &amp; Assumptions'!$B$2),"Invalid inquiry or stage date",IF(AND($K14&lt;&gt;"",OR($J14="",$K14&lt;$J14)),"Invalid offer expiration",IF(AND(OR($G14="Tour",$G14="Offered Place",$G14="Paperwork",$G14="Enrolled"),$I14=""),"Tour date missing",IF(AND(OR($G14="Offered Place",$G14="Paperwork",$G14="Enrolled"),OR($J14="",$K14="")),"Offer dates missing",IF(AND(OR($G14="Paperwork",$G14="Enrolled"),$L14=""),"Paperwork date missing",IF(AND($G14="Enrolled",OR($M14="",$N14="")),"Enrollment dates missing",IF(AND($G14="Closed",$Q14=""),"Close reason missing","OK")))))))))))</f>
        <v/>
      </c>
    </row>
    <row r="15" ht="28" customHeight="1">
      <c r="A15" s="15" t="n"/>
      <c r="B15" s="15" t="n"/>
      <c r="C15" s="24" t="n"/>
      <c r="D15" s="15" t="n"/>
      <c r="E15" s="24" t="n"/>
      <c r="F15" s="15" t="n"/>
      <c r="G15" s="15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15" t="n"/>
      <c r="Q15" s="15" t="n"/>
      <c r="R15" s="15" t="n"/>
      <c r="S15" s="17">
        <f>IF(OR($A15="",$H15="",'Lists &amp; Assumptions'!$B$2="",$H15&gt;'Lists &amp; Assumptions'!$B$2),"",'Lists &amp; Assumptions'!$B$2-$H15)</f>
        <v/>
      </c>
      <c r="T15" s="18">
        <f>IF($A15="","",IF('Lists &amp; Assumptions'!$B$2="","Set review date",IF($G15="Closed","Closed",IF($G15="Enrolled",IF($N15="","Expected start missing","Enrolled"),IF(AND(OR($G15="Offered Place",$G15="Paperwork"),$K15&lt;&gt;"",$K15&lt;'Lists &amp; Assumptions'!$B$2),"Offer expired",IF(AND(OR($G15="Offered Place",$G15="Paperwork"),$K15&lt;&gt;"",$K15&lt;='Lists &amp; Assumptions'!$B$2+'Lists &amp; Assumptions'!$B$5),"Offer expires soon",IF($O15="","Follow-up date missing",IF($O15&lt;'Lists &amp; Assumptions'!$B$2,"Follow-up overdue",IF($O15&lt;='Lists &amp; Assumptions'!$B$2+'Lists &amp; Assumptions'!$B$3,"Follow up soon",IF($S15&gt;'Lists &amp; Assumptions'!$B$4,"Stage stale","On track"))))))))))</f>
        <v/>
      </c>
      <c r="U15" s="18">
        <f>IF($A15="","",IF('Lists &amp; Assumptions'!$B$2="","Set review date",IF(COUNTIF($A$2:$A$151,$A15)&gt;1,"Duplicate Prospect ID",IF(OR($B15="",$C15="",$D15="",$F15="",$G15="",$H15="",$P15=""),"Missing required field",IF(OR($C15&gt;'Lists &amp; Assumptions'!$B$2,$H15&lt;$C15,$H15&gt;'Lists &amp; Assumptions'!$B$2),"Invalid inquiry or stage date",IF(AND($K15&lt;&gt;"",OR($J15="",$K15&lt;$J15)),"Invalid offer expiration",IF(AND(OR($G15="Tour",$G15="Offered Place",$G15="Paperwork",$G15="Enrolled"),$I15=""),"Tour date missing",IF(AND(OR($G15="Offered Place",$G15="Paperwork",$G15="Enrolled"),OR($J15="",$K15="")),"Offer dates missing",IF(AND(OR($G15="Paperwork",$G15="Enrolled"),$L15=""),"Paperwork date missing",IF(AND($G15="Enrolled",OR($M15="",$N15="")),"Enrollment dates missing",IF(AND($G15="Closed",$Q15=""),"Close reason missing","OK")))))))))))</f>
        <v/>
      </c>
    </row>
    <row r="16" ht="28" customHeight="1">
      <c r="A16" s="15" t="n"/>
      <c r="B16" s="15" t="n"/>
      <c r="C16" s="24" t="n"/>
      <c r="D16" s="15" t="n"/>
      <c r="E16" s="24" t="n"/>
      <c r="F16" s="15" t="n"/>
      <c r="G16" s="15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15" t="n"/>
      <c r="Q16" s="15" t="n"/>
      <c r="R16" s="15" t="n"/>
      <c r="S16" s="17">
        <f>IF(OR($A16="",$H16="",'Lists &amp; Assumptions'!$B$2="",$H16&gt;'Lists &amp; Assumptions'!$B$2),"",'Lists &amp; Assumptions'!$B$2-$H16)</f>
        <v/>
      </c>
      <c r="T16" s="18">
        <f>IF($A16="","",IF('Lists &amp; Assumptions'!$B$2="","Set review date",IF($G16="Closed","Closed",IF($G16="Enrolled",IF($N16="","Expected start missing","Enrolled"),IF(AND(OR($G16="Offered Place",$G16="Paperwork"),$K16&lt;&gt;"",$K16&lt;'Lists &amp; Assumptions'!$B$2),"Offer expired",IF(AND(OR($G16="Offered Place",$G16="Paperwork"),$K16&lt;&gt;"",$K16&lt;='Lists &amp; Assumptions'!$B$2+'Lists &amp; Assumptions'!$B$5),"Offer expires soon",IF($O16="","Follow-up date missing",IF($O16&lt;'Lists &amp; Assumptions'!$B$2,"Follow-up overdue",IF($O16&lt;='Lists &amp; Assumptions'!$B$2+'Lists &amp; Assumptions'!$B$3,"Follow up soon",IF($S16&gt;'Lists &amp; Assumptions'!$B$4,"Stage stale","On track"))))))))))</f>
        <v/>
      </c>
      <c r="U16" s="18">
        <f>IF($A16="","",IF('Lists &amp; Assumptions'!$B$2="","Set review date",IF(COUNTIF($A$2:$A$151,$A16)&gt;1,"Duplicate Prospect ID",IF(OR($B16="",$C16="",$D16="",$F16="",$G16="",$H16="",$P16=""),"Missing required field",IF(OR($C16&gt;'Lists &amp; Assumptions'!$B$2,$H16&lt;$C16,$H16&gt;'Lists &amp; Assumptions'!$B$2),"Invalid inquiry or stage date",IF(AND($K16&lt;&gt;"",OR($J16="",$K16&lt;$J16)),"Invalid offer expiration",IF(AND(OR($G16="Tour",$G16="Offered Place",$G16="Paperwork",$G16="Enrolled"),$I16=""),"Tour date missing",IF(AND(OR($G16="Offered Place",$G16="Paperwork",$G16="Enrolled"),OR($J16="",$K16="")),"Offer dates missing",IF(AND(OR($G16="Paperwork",$G16="Enrolled"),$L16=""),"Paperwork date missing",IF(AND($G16="Enrolled",OR($M16="",$N16="")),"Enrollment dates missing",IF(AND($G16="Closed",$Q16=""),"Close reason missing","OK")))))))))))</f>
        <v/>
      </c>
    </row>
    <row r="17" ht="28" customHeight="1">
      <c r="A17" s="15" t="n"/>
      <c r="B17" s="15" t="n"/>
      <c r="C17" s="24" t="n"/>
      <c r="D17" s="15" t="n"/>
      <c r="E17" s="24" t="n"/>
      <c r="F17" s="15" t="n"/>
      <c r="G17" s="15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15" t="n"/>
      <c r="Q17" s="15" t="n"/>
      <c r="R17" s="15" t="n"/>
      <c r="S17" s="17">
        <f>IF(OR($A17="",$H17="",'Lists &amp; Assumptions'!$B$2="",$H17&gt;'Lists &amp; Assumptions'!$B$2),"",'Lists &amp; Assumptions'!$B$2-$H17)</f>
        <v/>
      </c>
      <c r="T17" s="18">
        <f>IF($A17="","",IF('Lists &amp; Assumptions'!$B$2="","Set review date",IF($G17="Closed","Closed",IF($G17="Enrolled",IF($N17="","Expected start missing","Enrolled"),IF(AND(OR($G17="Offered Place",$G17="Paperwork"),$K17&lt;&gt;"",$K17&lt;'Lists &amp; Assumptions'!$B$2),"Offer expired",IF(AND(OR($G17="Offered Place",$G17="Paperwork"),$K17&lt;&gt;"",$K17&lt;='Lists &amp; Assumptions'!$B$2+'Lists &amp; Assumptions'!$B$5),"Offer expires soon",IF($O17="","Follow-up date missing",IF($O17&lt;'Lists &amp; Assumptions'!$B$2,"Follow-up overdue",IF($O17&lt;='Lists &amp; Assumptions'!$B$2+'Lists &amp; Assumptions'!$B$3,"Follow up soon",IF($S17&gt;'Lists &amp; Assumptions'!$B$4,"Stage stale","On track"))))))))))</f>
        <v/>
      </c>
      <c r="U17" s="18">
        <f>IF($A17="","",IF('Lists &amp; Assumptions'!$B$2="","Set review date",IF(COUNTIF($A$2:$A$151,$A17)&gt;1,"Duplicate Prospect ID",IF(OR($B17="",$C17="",$D17="",$F17="",$G17="",$H17="",$P17=""),"Missing required field",IF(OR($C17&gt;'Lists &amp; Assumptions'!$B$2,$H17&lt;$C17,$H17&gt;'Lists &amp; Assumptions'!$B$2),"Invalid inquiry or stage date",IF(AND($K17&lt;&gt;"",OR($J17="",$K17&lt;$J17)),"Invalid offer expiration",IF(AND(OR($G17="Tour",$G17="Offered Place",$G17="Paperwork",$G17="Enrolled"),$I17=""),"Tour date missing",IF(AND(OR($G17="Offered Place",$G17="Paperwork",$G17="Enrolled"),OR($J17="",$K17="")),"Offer dates missing",IF(AND(OR($G17="Paperwork",$G17="Enrolled"),$L17=""),"Paperwork date missing",IF(AND($G17="Enrolled",OR($M17="",$N17="")),"Enrollment dates missing",IF(AND($G17="Closed",$Q17=""),"Close reason missing","OK")))))))))))</f>
        <v/>
      </c>
    </row>
    <row r="18" ht="28" customHeight="1">
      <c r="A18" s="15" t="n"/>
      <c r="B18" s="15" t="n"/>
      <c r="C18" s="24" t="n"/>
      <c r="D18" s="15" t="n"/>
      <c r="E18" s="24" t="n"/>
      <c r="F18" s="15" t="n"/>
      <c r="G18" s="15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15" t="n"/>
      <c r="Q18" s="15" t="n"/>
      <c r="R18" s="15" t="n"/>
      <c r="S18" s="17">
        <f>IF(OR($A18="",$H18="",'Lists &amp; Assumptions'!$B$2="",$H18&gt;'Lists &amp; Assumptions'!$B$2),"",'Lists &amp; Assumptions'!$B$2-$H18)</f>
        <v/>
      </c>
      <c r="T18" s="18">
        <f>IF($A18="","",IF('Lists &amp; Assumptions'!$B$2="","Set review date",IF($G18="Closed","Closed",IF($G18="Enrolled",IF($N18="","Expected start missing","Enrolled"),IF(AND(OR($G18="Offered Place",$G18="Paperwork"),$K18&lt;&gt;"",$K18&lt;'Lists &amp; Assumptions'!$B$2),"Offer expired",IF(AND(OR($G18="Offered Place",$G18="Paperwork"),$K18&lt;&gt;"",$K18&lt;='Lists &amp; Assumptions'!$B$2+'Lists &amp; Assumptions'!$B$5),"Offer expires soon",IF($O18="","Follow-up date missing",IF($O18&lt;'Lists &amp; Assumptions'!$B$2,"Follow-up overdue",IF($O18&lt;='Lists &amp; Assumptions'!$B$2+'Lists &amp; Assumptions'!$B$3,"Follow up soon",IF($S18&gt;'Lists &amp; Assumptions'!$B$4,"Stage stale","On track"))))))))))</f>
        <v/>
      </c>
      <c r="U18" s="18">
        <f>IF($A18="","",IF('Lists &amp; Assumptions'!$B$2="","Set review date",IF(COUNTIF($A$2:$A$151,$A18)&gt;1,"Duplicate Prospect ID",IF(OR($B18="",$C18="",$D18="",$F18="",$G18="",$H18="",$P18=""),"Missing required field",IF(OR($C18&gt;'Lists &amp; Assumptions'!$B$2,$H18&lt;$C18,$H18&gt;'Lists &amp; Assumptions'!$B$2),"Invalid inquiry or stage date",IF(AND($K18&lt;&gt;"",OR($J18="",$K18&lt;$J18)),"Invalid offer expiration",IF(AND(OR($G18="Tour",$G18="Offered Place",$G18="Paperwork",$G18="Enrolled"),$I18=""),"Tour date missing",IF(AND(OR($G18="Offered Place",$G18="Paperwork",$G18="Enrolled"),OR($J18="",$K18="")),"Offer dates missing",IF(AND(OR($G18="Paperwork",$G18="Enrolled"),$L18=""),"Paperwork date missing",IF(AND($G18="Enrolled",OR($M18="",$N18="")),"Enrollment dates missing",IF(AND($G18="Closed",$Q18=""),"Close reason missing","OK")))))))))))</f>
        <v/>
      </c>
    </row>
    <row r="19" ht="28" customHeight="1">
      <c r="A19" s="15" t="n"/>
      <c r="B19" s="15" t="n"/>
      <c r="C19" s="24" t="n"/>
      <c r="D19" s="15" t="n"/>
      <c r="E19" s="24" t="n"/>
      <c r="F19" s="15" t="n"/>
      <c r="G19" s="15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15" t="n"/>
      <c r="Q19" s="15" t="n"/>
      <c r="R19" s="15" t="n"/>
      <c r="S19" s="17">
        <f>IF(OR($A19="",$H19="",'Lists &amp; Assumptions'!$B$2="",$H19&gt;'Lists &amp; Assumptions'!$B$2),"",'Lists &amp; Assumptions'!$B$2-$H19)</f>
        <v/>
      </c>
      <c r="T19" s="18">
        <f>IF($A19="","",IF('Lists &amp; Assumptions'!$B$2="","Set review date",IF($G19="Closed","Closed",IF($G19="Enrolled",IF($N19="","Expected start missing","Enrolled"),IF(AND(OR($G19="Offered Place",$G19="Paperwork"),$K19&lt;&gt;"",$K19&lt;'Lists &amp; Assumptions'!$B$2),"Offer expired",IF(AND(OR($G19="Offered Place",$G19="Paperwork"),$K19&lt;&gt;"",$K19&lt;='Lists &amp; Assumptions'!$B$2+'Lists &amp; Assumptions'!$B$5),"Offer expires soon",IF($O19="","Follow-up date missing",IF($O19&lt;'Lists &amp; Assumptions'!$B$2,"Follow-up overdue",IF($O19&lt;='Lists &amp; Assumptions'!$B$2+'Lists &amp; Assumptions'!$B$3,"Follow up soon",IF($S19&gt;'Lists &amp; Assumptions'!$B$4,"Stage stale","On track"))))))))))</f>
        <v/>
      </c>
      <c r="U19" s="18">
        <f>IF($A19="","",IF('Lists &amp; Assumptions'!$B$2="","Set review date",IF(COUNTIF($A$2:$A$151,$A19)&gt;1,"Duplicate Prospect ID",IF(OR($B19="",$C19="",$D19="",$F19="",$G19="",$H19="",$P19=""),"Missing required field",IF(OR($C19&gt;'Lists &amp; Assumptions'!$B$2,$H19&lt;$C19,$H19&gt;'Lists &amp; Assumptions'!$B$2),"Invalid inquiry or stage date",IF(AND($K19&lt;&gt;"",OR($J19="",$K19&lt;$J19)),"Invalid offer expiration",IF(AND(OR($G19="Tour",$G19="Offered Place",$G19="Paperwork",$G19="Enrolled"),$I19=""),"Tour date missing",IF(AND(OR($G19="Offered Place",$G19="Paperwork",$G19="Enrolled"),OR($J19="",$K19="")),"Offer dates missing",IF(AND(OR($G19="Paperwork",$G19="Enrolled"),$L19=""),"Paperwork date missing",IF(AND($G19="Enrolled",OR($M19="",$N19="")),"Enrollment dates missing",IF(AND($G19="Closed",$Q19=""),"Close reason missing","OK")))))))))))</f>
        <v/>
      </c>
    </row>
    <row r="20" ht="28" customHeight="1">
      <c r="A20" s="15" t="n"/>
      <c r="B20" s="15" t="n"/>
      <c r="C20" s="24" t="n"/>
      <c r="D20" s="15" t="n"/>
      <c r="E20" s="24" t="n"/>
      <c r="F20" s="15" t="n"/>
      <c r="G20" s="15" t="n"/>
      <c r="H20" s="24" t="n"/>
      <c r="I20" s="24" t="n"/>
      <c r="J20" s="24" t="n"/>
      <c r="K20" s="24" t="n"/>
      <c r="L20" s="24" t="n"/>
      <c r="M20" s="24" t="n"/>
      <c r="N20" s="24" t="n"/>
      <c r="O20" s="24" t="n"/>
      <c r="P20" s="15" t="n"/>
      <c r="Q20" s="15" t="n"/>
      <c r="R20" s="15" t="n"/>
      <c r="S20" s="17">
        <f>IF(OR($A20="",$H20="",'Lists &amp; Assumptions'!$B$2="",$H20&gt;'Lists &amp; Assumptions'!$B$2),"",'Lists &amp; Assumptions'!$B$2-$H20)</f>
        <v/>
      </c>
      <c r="T20" s="18">
        <f>IF($A20="","",IF('Lists &amp; Assumptions'!$B$2="","Set review date",IF($G20="Closed","Closed",IF($G20="Enrolled",IF($N20="","Expected start missing","Enrolled"),IF(AND(OR($G20="Offered Place",$G20="Paperwork"),$K20&lt;&gt;"",$K20&lt;'Lists &amp; Assumptions'!$B$2),"Offer expired",IF(AND(OR($G20="Offered Place",$G20="Paperwork"),$K20&lt;&gt;"",$K20&lt;='Lists &amp; Assumptions'!$B$2+'Lists &amp; Assumptions'!$B$5),"Offer expires soon",IF($O20="","Follow-up date missing",IF($O20&lt;'Lists &amp; Assumptions'!$B$2,"Follow-up overdue",IF($O20&lt;='Lists &amp; Assumptions'!$B$2+'Lists &amp; Assumptions'!$B$3,"Follow up soon",IF($S20&gt;'Lists &amp; Assumptions'!$B$4,"Stage stale","On track"))))))))))</f>
        <v/>
      </c>
      <c r="U20" s="18">
        <f>IF($A20="","",IF('Lists &amp; Assumptions'!$B$2="","Set review date",IF(COUNTIF($A$2:$A$151,$A20)&gt;1,"Duplicate Prospect ID",IF(OR($B20="",$C20="",$D20="",$F20="",$G20="",$H20="",$P20=""),"Missing required field",IF(OR($C20&gt;'Lists &amp; Assumptions'!$B$2,$H20&lt;$C20,$H20&gt;'Lists &amp; Assumptions'!$B$2),"Invalid inquiry or stage date",IF(AND($K20&lt;&gt;"",OR($J20="",$K20&lt;$J20)),"Invalid offer expiration",IF(AND(OR($G20="Tour",$G20="Offered Place",$G20="Paperwork",$G20="Enrolled"),$I20=""),"Tour date missing",IF(AND(OR($G20="Offered Place",$G20="Paperwork",$G20="Enrolled"),OR($J20="",$K20="")),"Offer dates missing",IF(AND(OR($G20="Paperwork",$G20="Enrolled"),$L20=""),"Paperwork date missing",IF(AND($G20="Enrolled",OR($M20="",$N20="")),"Enrollment dates missing",IF(AND($G20="Closed",$Q20=""),"Close reason missing","OK")))))))))))</f>
        <v/>
      </c>
    </row>
    <row r="21" ht="28" customHeight="1">
      <c r="A21" s="15" t="n"/>
      <c r="B21" s="15" t="n"/>
      <c r="C21" s="24" t="n"/>
      <c r="D21" s="15" t="n"/>
      <c r="E21" s="24" t="n"/>
      <c r="F21" s="15" t="n"/>
      <c r="G21" s="15" t="n"/>
      <c r="H21" s="24" t="n"/>
      <c r="I21" s="24" t="n"/>
      <c r="J21" s="24" t="n"/>
      <c r="K21" s="24" t="n"/>
      <c r="L21" s="24" t="n"/>
      <c r="M21" s="24" t="n"/>
      <c r="N21" s="24" t="n"/>
      <c r="O21" s="24" t="n"/>
      <c r="P21" s="15" t="n"/>
      <c r="Q21" s="15" t="n"/>
      <c r="R21" s="15" t="n"/>
      <c r="S21" s="17">
        <f>IF(OR($A21="",$H21="",'Lists &amp; Assumptions'!$B$2="",$H21&gt;'Lists &amp; Assumptions'!$B$2),"",'Lists &amp; Assumptions'!$B$2-$H21)</f>
        <v/>
      </c>
      <c r="T21" s="18">
        <f>IF($A21="","",IF('Lists &amp; Assumptions'!$B$2="","Set review date",IF($G21="Closed","Closed",IF($G21="Enrolled",IF($N21="","Expected start missing","Enrolled"),IF(AND(OR($G21="Offered Place",$G21="Paperwork"),$K21&lt;&gt;"",$K21&lt;'Lists &amp; Assumptions'!$B$2),"Offer expired",IF(AND(OR($G21="Offered Place",$G21="Paperwork"),$K21&lt;&gt;"",$K21&lt;='Lists &amp; Assumptions'!$B$2+'Lists &amp; Assumptions'!$B$5),"Offer expires soon",IF($O21="","Follow-up date missing",IF($O21&lt;'Lists &amp; Assumptions'!$B$2,"Follow-up overdue",IF($O21&lt;='Lists &amp; Assumptions'!$B$2+'Lists &amp; Assumptions'!$B$3,"Follow up soon",IF($S21&gt;'Lists &amp; Assumptions'!$B$4,"Stage stale","On track"))))))))))</f>
        <v/>
      </c>
      <c r="U21" s="18">
        <f>IF($A21="","",IF('Lists &amp; Assumptions'!$B$2="","Set review date",IF(COUNTIF($A$2:$A$151,$A21)&gt;1,"Duplicate Prospect ID",IF(OR($B21="",$C21="",$D21="",$F21="",$G21="",$H21="",$P21=""),"Missing required field",IF(OR($C21&gt;'Lists &amp; Assumptions'!$B$2,$H21&lt;$C21,$H21&gt;'Lists &amp; Assumptions'!$B$2),"Invalid inquiry or stage date",IF(AND($K21&lt;&gt;"",OR($J21="",$K21&lt;$J21)),"Invalid offer expiration",IF(AND(OR($G21="Tour",$G21="Offered Place",$G21="Paperwork",$G21="Enrolled"),$I21=""),"Tour date missing",IF(AND(OR($G21="Offered Place",$G21="Paperwork",$G21="Enrolled"),OR($J21="",$K21="")),"Offer dates missing",IF(AND(OR($G21="Paperwork",$G21="Enrolled"),$L21=""),"Paperwork date missing",IF(AND($G21="Enrolled",OR($M21="",$N21="")),"Enrollment dates missing",IF(AND($G21="Closed",$Q21=""),"Close reason missing","OK")))))))))))</f>
        <v/>
      </c>
    </row>
    <row r="22" ht="28" customHeight="1">
      <c r="A22" s="15" t="n"/>
      <c r="B22" s="15" t="n"/>
      <c r="C22" s="24" t="n"/>
      <c r="D22" s="15" t="n"/>
      <c r="E22" s="24" t="n"/>
      <c r="F22" s="15" t="n"/>
      <c r="G22" s="15" t="n"/>
      <c r="H22" s="24" t="n"/>
      <c r="I22" s="24" t="n"/>
      <c r="J22" s="24" t="n"/>
      <c r="K22" s="24" t="n"/>
      <c r="L22" s="24" t="n"/>
      <c r="M22" s="24" t="n"/>
      <c r="N22" s="24" t="n"/>
      <c r="O22" s="24" t="n"/>
      <c r="P22" s="15" t="n"/>
      <c r="Q22" s="15" t="n"/>
      <c r="R22" s="15" t="n"/>
      <c r="S22" s="17">
        <f>IF(OR($A22="",$H22="",'Lists &amp; Assumptions'!$B$2="",$H22&gt;'Lists &amp; Assumptions'!$B$2),"",'Lists &amp; Assumptions'!$B$2-$H22)</f>
        <v/>
      </c>
      <c r="T22" s="18">
        <f>IF($A22="","",IF('Lists &amp; Assumptions'!$B$2="","Set review date",IF($G22="Closed","Closed",IF($G22="Enrolled",IF($N22="","Expected start missing","Enrolled"),IF(AND(OR($G22="Offered Place",$G22="Paperwork"),$K22&lt;&gt;"",$K22&lt;'Lists &amp; Assumptions'!$B$2),"Offer expired",IF(AND(OR($G22="Offered Place",$G22="Paperwork"),$K22&lt;&gt;"",$K22&lt;='Lists &amp; Assumptions'!$B$2+'Lists &amp; Assumptions'!$B$5),"Offer expires soon",IF($O22="","Follow-up date missing",IF($O22&lt;'Lists &amp; Assumptions'!$B$2,"Follow-up overdue",IF($O22&lt;='Lists &amp; Assumptions'!$B$2+'Lists &amp; Assumptions'!$B$3,"Follow up soon",IF($S22&gt;'Lists &amp; Assumptions'!$B$4,"Stage stale","On track"))))))))))</f>
        <v/>
      </c>
      <c r="U22" s="18">
        <f>IF($A22="","",IF('Lists &amp; Assumptions'!$B$2="","Set review date",IF(COUNTIF($A$2:$A$151,$A22)&gt;1,"Duplicate Prospect ID",IF(OR($B22="",$C22="",$D22="",$F22="",$G22="",$H22="",$P22=""),"Missing required field",IF(OR($C22&gt;'Lists &amp; Assumptions'!$B$2,$H22&lt;$C22,$H22&gt;'Lists &amp; Assumptions'!$B$2),"Invalid inquiry or stage date",IF(AND($K22&lt;&gt;"",OR($J22="",$K22&lt;$J22)),"Invalid offer expiration",IF(AND(OR($G22="Tour",$G22="Offered Place",$G22="Paperwork",$G22="Enrolled"),$I22=""),"Tour date missing",IF(AND(OR($G22="Offered Place",$G22="Paperwork",$G22="Enrolled"),OR($J22="",$K22="")),"Offer dates missing",IF(AND(OR($G22="Paperwork",$G22="Enrolled"),$L22=""),"Paperwork date missing",IF(AND($G22="Enrolled",OR($M22="",$N22="")),"Enrollment dates missing",IF(AND($G22="Closed",$Q22=""),"Close reason missing","OK")))))))))))</f>
        <v/>
      </c>
    </row>
    <row r="23" ht="28" customHeight="1">
      <c r="A23" s="15" t="n"/>
      <c r="B23" s="15" t="n"/>
      <c r="C23" s="24" t="n"/>
      <c r="D23" s="15" t="n"/>
      <c r="E23" s="24" t="n"/>
      <c r="F23" s="15" t="n"/>
      <c r="G23" s="15" t="n"/>
      <c r="H23" s="24" t="n"/>
      <c r="I23" s="24" t="n"/>
      <c r="J23" s="24" t="n"/>
      <c r="K23" s="24" t="n"/>
      <c r="L23" s="24" t="n"/>
      <c r="M23" s="24" t="n"/>
      <c r="N23" s="24" t="n"/>
      <c r="O23" s="24" t="n"/>
      <c r="P23" s="15" t="n"/>
      <c r="Q23" s="15" t="n"/>
      <c r="R23" s="15" t="n"/>
      <c r="S23" s="17">
        <f>IF(OR($A23="",$H23="",'Lists &amp; Assumptions'!$B$2="",$H23&gt;'Lists &amp; Assumptions'!$B$2),"",'Lists &amp; Assumptions'!$B$2-$H23)</f>
        <v/>
      </c>
      <c r="T23" s="18">
        <f>IF($A23="","",IF('Lists &amp; Assumptions'!$B$2="","Set review date",IF($G23="Closed","Closed",IF($G23="Enrolled",IF($N23="","Expected start missing","Enrolled"),IF(AND(OR($G23="Offered Place",$G23="Paperwork"),$K23&lt;&gt;"",$K23&lt;'Lists &amp; Assumptions'!$B$2),"Offer expired",IF(AND(OR($G23="Offered Place",$G23="Paperwork"),$K23&lt;&gt;"",$K23&lt;='Lists &amp; Assumptions'!$B$2+'Lists &amp; Assumptions'!$B$5),"Offer expires soon",IF($O23="","Follow-up date missing",IF($O23&lt;'Lists &amp; Assumptions'!$B$2,"Follow-up overdue",IF($O23&lt;='Lists &amp; Assumptions'!$B$2+'Lists &amp; Assumptions'!$B$3,"Follow up soon",IF($S23&gt;'Lists &amp; Assumptions'!$B$4,"Stage stale","On track"))))))))))</f>
        <v/>
      </c>
      <c r="U23" s="18">
        <f>IF($A23="","",IF('Lists &amp; Assumptions'!$B$2="","Set review date",IF(COUNTIF($A$2:$A$151,$A23)&gt;1,"Duplicate Prospect ID",IF(OR($B23="",$C23="",$D23="",$F23="",$G23="",$H23="",$P23=""),"Missing required field",IF(OR($C23&gt;'Lists &amp; Assumptions'!$B$2,$H23&lt;$C23,$H23&gt;'Lists &amp; Assumptions'!$B$2),"Invalid inquiry or stage date",IF(AND($K23&lt;&gt;"",OR($J23="",$K23&lt;$J23)),"Invalid offer expiration",IF(AND(OR($G23="Tour",$G23="Offered Place",$G23="Paperwork",$G23="Enrolled"),$I23=""),"Tour date missing",IF(AND(OR($G23="Offered Place",$G23="Paperwork",$G23="Enrolled"),OR($J23="",$K23="")),"Offer dates missing",IF(AND(OR($G23="Paperwork",$G23="Enrolled"),$L23=""),"Paperwork date missing",IF(AND($G23="Enrolled",OR($M23="",$N23="")),"Enrollment dates missing",IF(AND($G23="Closed",$Q23=""),"Close reason missing","OK")))))))))))</f>
        <v/>
      </c>
    </row>
    <row r="24" ht="28" customHeight="1">
      <c r="A24" s="15" t="n"/>
      <c r="B24" s="15" t="n"/>
      <c r="C24" s="24" t="n"/>
      <c r="D24" s="15" t="n"/>
      <c r="E24" s="24" t="n"/>
      <c r="F24" s="15" t="n"/>
      <c r="G24" s="15" t="n"/>
      <c r="H24" s="24" t="n"/>
      <c r="I24" s="24" t="n"/>
      <c r="J24" s="24" t="n"/>
      <c r="K24" s="24" t="n"/>
      <c r="L24" s="24" t="n"/>
      <c r="M24" s="24" t="n"/>
      <c r="N24" s="24" t="n"/>
      <c r="O24" s="24" t="n"/>
      <c r="P24" s="15" t="n"/>
      <c r="Q24" s="15" t="n"/>
      <c r="R24" s="15" t="n"/>
      <c r="S24" s="17">
        <f>IF(OR($A24="",$H24="",'Lists &amp; Assumptions'!$B$2="",$H24&gt;'Lists &amp; Assumptions'!$B$2),"",'Lists &amp; Assumptions'!$B$2-$H24)</f>
        <v/>
      </c>
      <c r="T24" s="18">
        <f>IF($A24="","",IF('Lists &amp; Assumptions'!$B$2="","Set review date",IF($G24="Closed","Closed",IF($G24="Enrolled",IF($N24="","Expected start missing","Enrolled"),IF(AND(OR($G24="Offered Place",$G24="Paperwork"),$K24&lt;&gt;"",$K24&lt;'Lists &amp; Assumptions'!$B$2),"Offer expired",IF(AND(OR($G24="Offered Place",$G24="Paperwork"),$K24&lt;&gt;"",$K24&lt;='Lists &amp; Assumptions'!$B$2+'Lists &amp; Assumptions'!$B$5),"Offer expires soon",IF($O24="","Follow-up date missing",IF($O24&lt;'Lists &amp; Assumptions'!$B$2,"Follow-up overdue",IF($O24&lt;='Lists &amp; Assumptions'!$B$2+'Lists &amp; Assumptions'!$B$3,"Follow up soon",IF($S24&gt;'Lists &amp; Assumptions'!$B$4,"Stage stale","On track"))))))))))</f>
        <v/>
      </c>
      <c r="U24" s="18">
        <f>IF($A24="","",IF('Lists &amp; Assumptions'!$B$2="","Set review date",IF(COUNTIF($A$2:$A$151,$A24)&gt;1,"Duplicate Prospect ID",IF(OR($B24="",$C24="",$D24="",$F24="",$G24="",$H24="",$P24=""),"Missing required field",IF(OR($C24&gt;'Lists &amp; Assumptions'!$B$2,$H24&lt;$C24,$H24&gt;'Lists &amp; Assumptions'!$B$2),"Invalid inquiry or stage date",IF(AND($K24&lt;&gt;"",OR($J24="",$K24&lt;$J24)),"Invalid offer expiration",IF(AND(OR($G24="Tour",$G24="Offered Place",$G24="Paperwork",$G24="Enrolled"),$I24=""),"Tour date missing",IF(AND(OR($G24="Offered Place",$G24="Paperwork",$G24="Enrolled"),OR($J24="",$K24="")),"Offer dates missing",IF(AND(OR($G24="Paperwork",$G24="Enrolled"),$L24=""),"Paperwork date missing",IF(AND($G24="Enrolled",OR($M24="",$N24="")),"Enrollment dates missing",IF(AND($G24="Closed",$Q24=""),"Close reason missing","OK")))))))))))</f>
        <v/>
      </c>
    </row>
    <row r="25" ht="28" customHeight="1">
      <c r="A25" s="15" t="n"/>
      <c r="B25" s="15" t="n"/>
      <c r="C25" s="24" t="n"/>
      <c r="D25" s="15" t="n"/>
      <c r="E25" s="24" t="n"/>
      <c r="F25" s="15" t="n"/>
      <c r="G25" s="15" t="n"/>
      <c r="H25" s="24" t="n"/>
      <c r="I25" s="24" t="n"/>
      <c r="J25" s="24" t="n"/>
      <c r="K25" s="24" t="n"/>
      <c r="L25" s="24" t="n"/>
      <c r="M25" s="24" t="n"/>
      <c r="N25" s="24" t="n"/>
      <c r="O25" s="24" t="n"/>
      <c r="P25" s="15" t="n"/>
      <c r="Q25" s="15" t="n"/>
      <c r="R25" s="15" t="n"/>
      <c r="S25" s="17">
        <f>IF(OR($A25="",$H25="",'Lists &amp; Assumptions'!$B$2="",$H25&gt;'Lists &amp; Assumptions'!$B$2),"",'Lists &amp; Assumptions'!$B$2-$H25)</f>
        <v/>
      </c>
      <c r="T25" s="18">
        <f>IF($A25="","",IF('Lists &amp; Assumptions'!$B$2="","Set review date",IF($G25="Closed","Closed",IF($G25="Enrolled",IF($N25="","Expected start missing","Enrolled"),IF(AND(OR($G25="Offered Place",$G25="Paperwork"),$K25&lt;&gt;"",$K25&lt;'Lists &amp; Assumptions'!$B$2),"Offer expired",IF(AND(OR($G25="Offered Place",$G25="Paperwork"),$K25&lt;&gt;"",$K25&lt;='Lists &amp; Assumptions'!$B$2+'Lists &amp; Assumptions'!$B$5),"Offer expires soon",IF($O25="","Follow-up date missing",IF($O25&lt;'Lists &amp; Assumptions'!$B$2,"Follow-up overdue",IF($O25&lt;='Lists &amp; Assumptions'!$B$2+'Lists &amp; Assumptions'!$B$3,"Follow up soon",IF($S25&gt;'Lists &amp; Assumptions'!$B$4,"Stage stale","On track"))))))))))</f>
        <v/>
      </c>
      <c r="U25" s="18">
        <f>IF($A25="","",IF('Lists &amp; Assumptions'!$B$2="","Set review date",IF(COUNTIF($A$2:$A$151,$A25)&gt;1,"Duplicate Prospect ID",IF(OR($B25="",$C25="",$D25="",$F25="",$G25="",$H25="",$P25=""),"Missing required field",IF(OR($C25&gt;'Lists &amp; Assumptions'!$B$2,$H25&lt;$C25,$H25&gt;'Lists &amp; Assumptions'!$B$2),"Invalid inquiry or stage date",IF(AND($K25&lt;&gt;"",OR($J25="",$K25&lt;$J25)),"Invalid offer expiration",IF(AND(OR($G25="Tour",$G25="Offered Place",$G25="Paperwork",$G25="Enrolled"),$I25=""),"Tour date missing",IF(AND(OR($G25="Offered Place",$G25="Paperwork",$G25="Enrolled"),OR($J25="",$K25="")),"Offer dates missing",IF(AND(OR($G25="Paperwork",$G25="Enrolled"),$L25=""),"Paperwork date missing",IF(AND($G25="Enrolled",OR($M25="",$N25="")),"Enrollment dates missing",IF(AND($G25="Closed",$Q25=""),"Close reason missing","OK")))))))))))</f>
        <v/>
      </c>
    </row>
    <row r="26" ht="28" customHeight="1">
      <c r="A26" s="15" t="n"/>
      <c r="B26" s="15" t="n"/>
      <c r="C26" s="24" t="n"/>
      <c r="D26" s="15" t="n"/>
      <c r="E26" s="24" t="n"/>
      <c r="F26" s="15" t="n"/>
      <c r="G26" s="15" t="n"/>
      <c r="H26" s="24" t="n"/>
      <c r="I26" s="24" t="n"/>
      <c r="J26" s="24" t="n"/>
      <c r="K26" s="24" t="n"/>
      <c r="L26" s="24" t="n"/>
      <c r="M26" s="24" t="n"/>
      <c r="N26" s="24" t="n"/>
      <c r="O26" s="24" t="n"/>
      <c r="P26" s="15" t="n"/>
      <c r="Q26" s="15" t="n"/>
      <c r="R26" s="15" t="n"/>
      <c r="S26" s="17">
        <f>IF(OR($A26="",$H26="",'Lists &amp; Assumptions'!$B$2="",$H26&gt;'Lists &amp; Assumptions'!$B$2),"",'Lists &amp; Assumptions'!$B$2-$H26)</f>
        <v/>
      </c>
      <c r="T26" s="18">
        <f>IF($A26="","",IF('Lists &amp; Assumptions'!$B$2="","Set review date",IF($G26="Closed","Closed",IF($G26="Enrolled",IF($N26="","Expected start missing","Enrolled"),IF(AND(OR($G26="Offered Place",$G26="Paperwork"),$K26&lt;&gt;"",$K26&lt;'Lists &amp; Assumptions'!$B$2),"Offer expired",IF(AND(OR($G26="Offered Place",$G26="Paperwork"),$K26&lt;&gt;"",$K26&lt;='Lists &amp; Assumptions'!$B$2+'Lists &amp; Assumptions'!$B$5),"Offer expires soon",IF($O26="","Follow-up date missing",IF($O26&lt;'Lists &amp; Assumptions'!$B$2,"Follow-up overdue",IF($O26&lt;='Lists &amp; Assumptions'!$B$2+'Lists &amp; Assumptions'!$B$3,"Follow up soon",IF($S26&gt;'Lists &amp; Assumptions'!$B$4,"Stage stale","On track"))))))))))</f>
        <v/>
      </c>
      <c r="U26" s="18">
        <f>IF($A26="","",IF('Lists &amp; Assumptions'!$B$2="","Set review date",IF(COUNTIF($A$2:$A$151,$A26)&gt;1,"Duplicate Prospect ID",IF(OR($B26="",$C26="",$D26="",$F26="",$G26="",$H26="",$P26=""),"Missing required field",IF(OR($C26&gt;'Lists &amp; Assumptions'!$B$2,$H26&lt;$C26,$H26&gt;'Lists &amp; Assumptions'!$B$2),"Invalid inquiry or stage date",IF(AND($K26&lt;&gt;"",OR($J26="",$K26&lt;$J26)),"Invalid offer expiration",IF(AND(OR($G26="Tour",$G26="Offered Place",$G26="Paperwork",$G26="Enrolled"),$I26=""),"Tour date missing",IF(AND(OR($G26="Offered Place",$G26="Paperwork",$G26="Enrolled"),OR($J26="",$K26="")),"Offer dates missing",IF(AND(OR($G26="Paperwork",$G26="Enrolled"),$L26=""),"Paperwork date missing",IF(AND($G26="Enrolled",OR($M26="",$N26="")),"Enrollment dates missing",IF(AND($G26="Closed",$Q26=""),"Close reason missing","OK")))))))))))</f>
        <v/>
      </c>
    </row>
    <row r="27" ht="28" customHeight="1">
      <c r="A27" s="15" t="n"/>
      <c r="B27" s="15" t="n"/>
      <c r="C27" s="24" t="n"/>
      <c r="D27" s="15" t="n"/>
      <c r="E27" s="24" t="n"/>
      <c r="F27" s="15" t="n"/>
      <c r="G27" s="15" t="n"/>
      <c r="H27" s="24" t="n"/>
      <c r="I27" s="24" t="n"/>
      <c r="J27" s="24" t="n"/>
      <c r="K27" s="24" t="n"/>
      <c r="L27" s="24" t="n"/>
      <c r="M27" s="24" t="n"/>
      <c r="N27" s="24" t="n"/>
      <c r="O27" s="24" t="n"/>
      <c r="P27" s="15" t="n"/>
      <c r="Q27" s="15" t="n"/>
      <c r="R27" s="15" t="n"/>
      <c r="S27" s="17">
        <f>IF(OR($A27="",$H27="",'Lists &amp; Assumptions'!$B$2="",$H27&gt;'Lists &amp; Assumptions'!$B$2),"",'Lists &amp; Assumptions'!$B$2-$H27)</f>
        <v/>
      </c>
      <c r="T27" s="18">
        <f>IF($A27="","",IF('Lists &amp; Assumptions'!$B$2="","Set review date",IF($G27="Closed","Closed",IF($G27="Enrolled",IF($N27="","Expected start missing","Enrolled"),IF(AND(OR($G27="Offered Place",$G27="Paperwork"),$K27&lt;&gt;"",$K27&lt;'Lists &amp; Assumptions'!$B$2),"Offer expired",IF(AND(OR($G27="Offered Place",$G27="Paperwork"),$K27&lt;&gt;"",$K27&lt;='Lists &amp; Assumptions'!$B$2+'Lists &amp; Assumptions'!$B$5),"Offer expires soon",IF($O27="","Follow-up date missing",IF($O27&lt;'Lists &amp; Assumptions'!$B$2,"Follow-up overdue",IF($O27&lt;='Lists &amp; Assumptions'!$B$2+'Lists &amp; Assumptions'!$B$3,"Follow up soon",IF($S27&gt;'Lists &amp; Assumptions'!$B$4,"Stage stale","On track"))))))))))</f>
        <v/>
      </c>
      <c r="U27" s="18">
        <f>IF($A27="","",IF('Lists &amp; Assumptions'!$B$2="","Set review date",IF(COUNTIF($A$2:$A$151,$A27)&gt;1,"Duplicate Prospect ID",IF(OR($B27="",$C27="",$D27="",$F27="",$G27="",$H27="",$P27=""),"Missing required field",IF(OR($C27&gt;'Lists &amp; Assumptions'!$B$2,$H27&lt;$C27,$H27&gt;'Lists &amp; Assumptions'!$B$2),"Invalid inquiry or stage date",IF(AND($K27&lt;&gt;"",OR($J27="",$K27&lt;$J27)),"Invalid offer expiration",IF(AND(OR($G27="Tour",$G27="Offered Place",$G27="Paperwork",$G27="Enrolled"),$I27=""),"Tour date missing",IF(AND(OR($G27="Offered Place",$G27="Paperwork",$G27="Enrolled"),OR($J27="",$K27="")),"Offer dates missing",IF(AND(OR($G27="Paperwork",$G27="Enrolled"),$L27=""),"Paperwork date missing",IF(AND($G27="Enrolled",OR($M27="",$N27="")),"Enrollment dates missing",IF(AND($G27="Closed",$Q27=""),"Close reason missing","OK")))))))))))</f>
        <v/>
      </c>
    </row>
    <row r="28" ht="28" customHeight="1">
      <c r="A28" s="15" t="n"/>
      <c r="B28" s="15" t="n"/>
      <c r="C28" s="24" t="n"/>
      <c r="D28" s="15" t="n"/>
      <c r="E28" s="24" t="n"/>
      <c r="F28" s="15" t="n"/>
      <c r="G28" s="15" t="n"/>
      <c r="H28" s="24" t="n"/>
      <c r="I28" s="24" t="n"/>
      <c r="J28" s="24" t="n"/>
      <c r="K28" s="24" t="n"/>
      <c r="L28" s="24" t="n"/>
      <c r="M28" s="24" t="n"/>
      <c r="N28" s="24" t="n"/>
      <c r="O28" s="24" t="n"/>
      <c r="P28" s="15" t="n"/>
      <c r="Q28" s="15" t="n"/>
      <c r="R28" s="15" t="n"/>
      <c r="S28" s="17">
        <f>IF(OR($A28="",$H28="",'Lists &amp; Assumptions'!$B$2="",$H28&gt;'Lists &amp; Assumptions'!$B$2),"",'Lists &amp; Assumptions'!$B$2-$H28)</f>
        <v/>
      </c>
      <c r="T28" s="18">
        <f>IF($A28="","",IF('Lists &amp; Assumptions'!$B$2="","Set review date",IF($G28="Closed","Closed",IF($G28="Enrolled",IF($N28="","Expected start missing","Enrolled"),IF(AND(OR($G28="Offered Place",$G28="Paperwork"),$K28&lt;&gt;"",$K28&lt;'Lists &amp; Assumptions'!$B$2),"Offer expired",IF(AND(OR($G28="Offered Place",$G28="Paperwork"),$K28&lt;&gt;"",$K28&lt;='Lists &amp; Assumptions'!$B$2+'Lists &amp; Assumptions'!$B$5),"Offer expires soon",IF($O28="","Follow-up date missing",IF($O28&lt;'Lists &amp; Assumptions'!$B$2,"Follow-up overdue",IF($O28&lt;='Lists &amp; Assumptions'!$B$2+'Lists &amp; Assumptions'!$B$3,"Follow up soon",IF($S28&gt;'Lists &amp; Assumptions'!$B$4,"Stage stale","On track"))))))))))</f>
        <v/>
      </c>
      <c r="U28" s="18">
        <f>IF($A28="","",IF('Lists &amp; Assumptions'!$B$2="","Set review date",IF(COUNTIF($A$2:$A$151,$A28)&gt;1,"Duplicate Prospect ID",IF(OR($B28="",$C28="",$D28="",$F28="",$G28="",$H28="",$P28=""),"Missing required field",IF(OR($C28&gt;'Lists &amp; Assumptions'!$B$2,$H28&lt;$C28,$H28&gt;'Lists &amp; Assumptions'!$B$2),"Invalid inquiry or stage date",IF(AND($K28&lt;&gt;"",OR($J28="",$K28&lt;$J28)),"Invalid offer expiration",IF(AND(OR($G28="Tour",$G28="Offered Place",$G28="Paperwork",$G28="Enrolled"),$I28=""),"Tour date missing",IF(AND(OR($G28="Offered Place",$G28="Paperwork",$G28="Enrolled"),OR($J28="",$K28="")),"Offer dates missing",IF(AND(OR($G28="Paperwork",$G28="Enrolled"),$L28=""),"Paperwork date missing",IF(AND($G28="Enrolled",OR($M28="",$N28="")),"Enrollment dates missing",IF(AND($G28="Closed",$Q28=""),"Close reason missing","OK")))))))))))</f>
        <v/>
      </c>
    </row>
    <row r="29" ht="28" customHeight="1">
      <c r="A29" s="15" t="n"/>
      <c r="B29" s="15" t="n"/>
      <c r="C29" s="24" t="n"/>
      <c r="D29" s="15" t="n"/>
      <c r="E29" s="24" t="n"/>
      <c r="F29" s="15" t="n"/>
      <c r="G29" s="15" t="n"/>
      <c r="H29" s="24" t="n"/>
      <c r="I29" s="24" t="n"/>
      <c r="J29" s="24" t="n"/>
      <c r="K29" s="24" t="n"/>
      <c r="L29" s="24" t="n"/>
      <c r="M29" s="24" t="n"/>
      <c r="N29" s="24" t="n"/>
      <c r="O29" s="24" t="n"/>
      <c r="P29" s="15" t="n"/>
      <c r="Q29" s="15" t="n"/>
      <c r="R29" s="15" t="n"/>
      <c r="S29" s="17">
        <f>IF(OR($A29="",$H29="",'Lists &amp; Assumptions'!$B$2="",$H29&gt;'Lists &amp; Assumptions'!$B$2),"",'Lists &amp; Assumptions'!$B$2-$H29)</f>
        <v/>
      </c>
      <c r="T29" s="18">
        <f>IF($A29="","",IF('Lists &amp; Assumptions'!$B$2="","Set review date",IF($G29="Closed","Closed",IF($G29="Enrolled",IF($N29="","Expected start missing","Enrolled"),IF(AND(OR($G29="Offered Place",$G29="Paperwork"),$K29&lt;&gt;"",$K29&lt;'Lists &amp; Assumptions'!$B$2),"Offer expired",IF(AND(OR($G29="Offered Place",$G29="Paperwork"),$K29&lt;&gt;"",$K29&lt;='Lists &amp; Assumptions'!$B$2+'Lists &amp; Assumptions'!$B$5),"Offer expires soon",IF($O29="","Follow-up date missing",IF($O29&lt;'Lists &amp; Assumptions'!$B$2,"Follow-up overdue",IF($O29&lt;='Lists &amp; Assumptions'!$B$2+'Lists &amp; Assumptions'!$B$3,"Follow up soon",IF($S29&gt;'Lists &amp; Assumptions'!$B$4,"Stage stale","On track"))))))))))</f>
        <v/>
      </c>
      <c r="U29" s="18">
        <f>IF($A29="","",IF('Lists &amp; Assumptions'!$B$2="","Set review date",IF(COUNTIF($A$2:$A$151,$A29)&gt;1,"Duplicate Prospect ID",IF(OR($B29="",$C29="",$D29="",$F29="",$G29="",$H29="",$P29=""),"Missing required field",IF(OR($C29&gt;'Lists &amp; Assumptions'!$B$2,$H29&lt;$C29,$H29&gt;'Lists &amp; Assumptions'!$B$2),"Invalid inquiry or stage date",IF(AND($K29&lt;&gt;"",OR($J29="",$K29&lt;$J29)),"Invalid offer expiration",IF(AND(OR($G29="Tour",$G29="Offered Place",$G29="Paperwork",$G29="Enrolled"),$I29=""),"Tour date missing",IF(AND(OR($G29="Offered Place",$G29="Paperwork",$G29="Enrolled"),OR($J29="",$K29="")),"Offer dates missing",IF(AND(OR($G29="Paperwork",$G29="Enrolled"),$L29=""),"Paperwork date missing",IF(AND($G29="Enrolled",OR($M29="",$N29="")),"Enrollment dates missing",IF(AND($G29="Closed",$Q29=""),"Close reason missing","OK")))))))))))</f>
        <v/>
      </c>
    </row>
    <row r="30" ht="28" customHeight="1">
      <c r="A30" s="15" t="n"/>
      <c r="B30" s="15" t="n"/>
      <c r="C30" s="24" t="n"/>
      <c r="D30" s="15" t="n"/>
      <c r="E30" s="24" t="n"/>
      <c r="F30" s="15" t="n"/>
      <c r="G30" s="15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15" t="n"/>
      <c r="Q30" s="15" t="n"/>
      <c r="R30" s="15" t="n"/>
      <c r="S30" s="17">
        <f>IF(OR($A30="",$H30="",'Lists &amp; Assumptions'!$B$2="",$H30&gt;'Lists &amp; Assumptions'!$B$2),"",'Lists &amp; Assumptions'!$B$2-$H30)</f>
        <v/>
      </c>
      <c r="T30" s="18">
        <f>IF($A30="","",IF('Lists &amp; Assumptions'!$B$2="","Set review date",IF($G30="Closed","Closed",IF($G30="Enrolled",IF($N30="","Expected start missing","Enrolled"),IF(AND(OR($G30="Offered Place",$G30="Paperwork"),$K30&lt;&gt;"",$K30&lt;'Lists &amp; Assumptions'!$B$2),"Offer expired",IF(AND(OR($G30="Offered Place",$G30="Paperwork"),$K30&lt;&gt;"",$K30&lt;='Lists &amp; Assumptions'!$B$2+'Lists &amp; Assumptions'!$B$5),"Offer expires soon",IF($O30="","Follow-up date missing",IF($O30&lt;'Lists &amp; Assumptions'!$B$2,"Follow-up overdue",IF($O30&lt;='Lists &amp; Assumptions'!$B$2+'Lists &amp; Assumptions'!$B$3,"Follow up soon",IF($S30&gt;'Lists &amp; Assumptions'!$B$4,"Stage stale","On track"))))))))))</f>
        <v/>
      </c>
      <c r="U30" s="18">
        <f>IF($A30="","",IF('Lists &amp; Assumptions'!$B$2="","Set review date",IF(COUNTIF($A$2:$A$151,$A30)&gt;1,"Duplicate Prospect ID",IF(OR($B30="",$C30="",$D30="",$F30="",$G30="",$H30="",$P30=""),"Missing required field",IF(OR($C30&gt;'Lists &amp; Assumptions'!$B$2,$H30&lt;$C30,$H30&gt;'Lists &amp; Assumptions'!$B$2),"Invalid inquiry or stage date",IF(AND($K30&lt;&gt;"",OR($J30="",$K30&lt;$J30)),"Invalid offer expiration",IF(AND(OR($G30="Tour",$G30="Offered Place",$G30="Paperwork",$G30="Enrolled"),$I30=""),"Tour date missing",IF(AND(OR($G30="Offered Place",$G30="Paperwork",$G30="Enrolled"),OR($J30="",$K30="")),"Offer dates missing",IF(AND(OR($G30="Paperwork",$G30="Enrolled"),$L30=""),"Paperwork date missing",IF(AND($G30="Enrolled",OR($M30="",$N30="")),"Enrollment dates missing",IF(AND($G30="Closed",$Q30=""),"Close reason missing","OK")))))))))))</f>
        <v/>
      </c>
    </row>
    <row r="31" ht="28" customHeight="1">
      <c r="A31" s="15" t="n"/>
      <c r="B31" s="15" t="n"/>
      <c r="C31" s="24" t="n"/>
      <c r="D31" s="15" t="n"/>
      <c r="E31" s="24" t="n"/>
      <c r="F31" s="15" t="n"/>
      <c r="G31" s="15" t="n"/>
      <c r="H31" s="24" t="n"/>
      <c r="I31" s="24" t="n"/>
      <c r="J31" s="24" t="n"/>
      <c r="K31" s="24" t="n"/>
      <c r="L31" s="24" t="n"/>
      <c r="M31" s="24" t="n"/>
      <c r="N31" s="24" t="n"/>
      <c r="O31" s="24" t="n"/>
      <c r="P31" s="15" t="n"/>
      <c r="Q31" s="15" t="n"/>
      <c r="R31" s="15" t="n"/>
      <c r="S31" s="17">
        <f>IF(OR($A31="",$H31="",'Lists &amp; Assumptions'!$B$2="",$H31&gt;'Lists &amp; Assumptions'!$B$2),"",'Lists &amp; Assumptions'!$B$2-$H31)</f>
        <v/>
      </c>
      <c r="T31" s="18">
        <f>IF($A31="","",IF('Lists &amp; Assumptions'!$B$2="","Set review date",IF($G31="Closed","Closed",IF($G31="Enrolled",IF($N31="","Expected start missing","Enrolled"),IF(AND(OR($G31="Offered Place",$G31="Paperwork"),$K31&lt;&gt;"",$K31&lt;'Lists &amp; Assumptions'!$B$2),"Offer expired",IF(AND(OR($G31="Offered Place",$G31="Paperwork"),$K31&lt;&gt;"",$K31&lt;='Lists &amp; Assumptions'!$B$2+'Lists &amp; Assumptions'!$B$5),"Offer expires soon",IF($O31="","Follow-up date missing",IF($O31&lt;'Lists &amp; Assumptions'!$B$2,"Follow-up overdue",IF($O31&lt;='Lists &amp; Assumptions'!$B$2+'Lists &amp; Assumptions'!$B$3,"Follow up soon",IF($S31&gt;'Lists &amp; Assumptions'!$B$4,"Stage stale","On track"))))))))))</f>
        <v/>
      </c>
      <c r="U31" s="18">
        <f>IF($A31="","",IF('Lists &amp; Assumptions'!$B$2="","Set review date",IF(COUNTIF($A$2:$A$151,$A31)&gt;1,"Duplicate Prospect ID",IF(OR($B31="",$C31="",$D31="",$F31="",$G31="",$H31="",$P31=""),"Missing required field",IF(OR($C31&gt;'Lists &amp; Assumptions'!$B$2,$H31&lt;$C31,$H31&gt;'Lists &amp; Assumptions'!$B$2),"Invalid inquiry or stage date",IF(AND($K31&lt;&gt;"",OR($J31="",$K31&lt;$J31)),"Invalid offer expiration",IF(AND(OR($G31="Tour",$G31="Offered Place",$G31="Paperwork",$G31="Enrolled"),$I31=""),"Tour date missing",IF(AND(OR($G31="Offered Place",$G31="Paperwork",$G31="Enrolled"),OR($J31="",$K31="")),"Offer dates missing",IF(AND(OR($G31="Paperwork",$G31="Enrolled"),$L31=""),"Paperwork date missing",IF(AND($G31="Enrolled",OR($M31="",$N31="")),"Enrollment dates missing",IF(AND($G31="Closed",$Q31=""),"Close reason missing","OK")))))))))))</f>
        <v/>
      </c>
    </row>
    <row r="32" ht="28" customHeight="1">
      <c r="A32" s="15" t="n"/>
      <c r="B32" s="15" t="n"/>
      <c r="C32" s="24" t="n"/>
      <c r="D32" s="15" t="n"/>
      <c r="E32" s="24" t="n"/>
      <c r="F32" s="15" t="n"/>
      <c r="G32" s="15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15" t="n"/>
      <c r="Q32" s="15" t="n"/>
      <c r="R32" s="15" t="n"/>
      <c r="S32" s="17">
        <f>IF(OR($A32="",$H32="",'Lists &amp; Assumptions'!$B$2="",$H32&gt;'Lists &amp; Assumptions'!$B$2),"",'Lists &amp; Assumptions'!$B$2-$H32)</f>
        <v/>
      </c>
      <c r="T32" s="18">
        <f>IF($A32="","",IF('Lists &amp; Assumptions'!$B$2="","Set review date",IF($G32="Closed","Closed",IF($G32="Enrolled",IF($N32="","Expected start missing","Enrolled"),IF(AND(OR($G32="Offered Place",$G32="Paperwork"),$K32&lt;&gt;"",$K32&lt;'Lists &amp; Assumptions'!$B$2),"Offer expired",IF(AND(OR($G32="Offered Place",$G32="Paperwork"),$K32&lt;&gt;"",$K32&lt;='Lists &amp; Assumptions'!$B$2+'Lists &amp; Assumptions'!$B$5),"Offer expires soon",IF($O32="","Follow-up date missing",IF($O32&lt;'Lists &amp; Assumptions'!$B$2,"Follow-up overdue",IF($O32&lt;='Lists &amp; Assumptions'!$B$2+'Lists &amp; Assumptions'!$B$3,"Follow up soon",IF($S32&gt;'Lists &amp; Assumptions'!$B$4,"Stage stale","On track"))))))))))</f>
        <v/>
      </c>
      <c r="U32" s="18">
        <f>IF($A32="","",IF('Lists &amp; Assumptions'!$B$2="","Set review date",IF(COUNTIF($A$2:$A$151,$A32)&gt;1,"Duplicate Prospect ID",IF(OR($B32="",$C32="",$D32="",$F32="",$G32="",$H32="",$P32=""),"Missing required field",IF(OR($C32&gt;'Lists &amp; Assumptions'!$B$2,$H32&lt;$C32,$H32&gt;'Lists &amp; Assumptions'!$B$2),"Invalid inquiry or stage date",IF(AND($K32&lt;&gt;"",OR($J32="",$K32&lt;$J32)),"Invalid offer expiration",IF(AND(OR($G32="Tour",$G32="Offered Place",$G32="Paperwork",$G32="Enrolled"),$I32=""),"Tour date missing",IF(AND(OR($G32="Offered Place",$G32="Paperwork",$G32="Enrolled"),OR($J32="",$K32="")),"Offer dates missing",IF(AND(OR($G32="Paperwork",$G32="Enrolled"),$L32=""),"Paperwork date missing",IF(AND($G32="Enrolled",OR($M32="",$N32="")),"Enrollment dates missing",IF(AND($G32="Closed",$Q32=""),"Close reason missing","OK")))))))))))</f>
        <v/>
      </c>
    </row>
    <row r="33" ht="28" customHeight="1">
      <c r="A33" s="15" t="n"/>
      <c r="B33" s="15" t="n"/>
      <c r="C33" s="24" t="n"/>
      <c r="D33" s="15" t="n"/>
      <c r="E33" s="24" t="n"/>
      <c r="F33" s="15" t="n"/>
      <c r="G33" s="15" t="n"/>
      <c r="H33" s="24" t="n"/>
      <c r="I33" s="24" t="n"/>
      <c r="J33" s="24" t="n"/>
      <c r="K33" s="24" t="n"/>
      <c r="L33" s="24" t="n"/>
      <c r="M33" s="24" t="n"/>
      <c r="N33" s="24" t="n"/>
      <c r="O33" s="24" t="n"/>
      <c r="P33" s="15" t="n"/>
      <c r="Q33" s="15" t="n"/>
      <c r="R33" s="15" t="n"/>
      <c r="S33" s="17">
        <f>IF(OR($A33="",$H33="",'Lists &amp; Assumptions'!$B$2="",$H33&gt;'Lists &amp; Assumptions'!$B$2),"",'Lists &amp; Assumptions'!$B$2-$H33)</f>
        <v/>
      </c>
      <c r="T33" s="18">
        <f>IF($A33="","",IF('Lists &amp; Assumptions'!$B$2="","Set review date",IF($G33="Closed","Closed",IF($G33="Enrolled",IF($N33="","Expected start missing","Enrolled"),IF(AND(OR($G33="Offered Place",$G33="Paperwork"),$K33&lt;&gt;"",$K33&lt;'Lists &amp; Assumptions'!$B$2),"Offer expired",IF(AND(OR($G33="Offered Place",$G33="Paperwork"),$K33&lt;&gt;"",$K33&lt;='Lists &amp; Assumptions'!$B$2+'Lists &amp; Assumptions'!$B$5),"Offer expires soon",IF($O33="","Follow-up date missing",IF($O33&lt;'Lists &amp; Assumptions'!$B$2,"Follow-up overdue",IF($O33&lt;='Lists &amp; Assumptions'!$B$2+'Lists &amp; Assumptions'!$B$3,"Follow up soon",IF($S33&gt;'Lists &amp; Assumptions'!$B$4,"Stage stale","On track"))))))))))</f>
        <v/>
      </c>
      <c r="U33" s="18">
        <f>IF($A33="","",IF('Lists &amp; Assumptions'!$B$2="","Set review date",IF(COUNTIF($A$2:$A$151,$A33)&gt;1,"Duplicate Prospect ID",IF(OR($B33="",$C33="",$D33="",$F33="",$G33="",$H33="",$P33=""),"Missing required field",IF(OR($C33&gt;'Lists &amp; Assumptions'!$B$2,$H33&lt;$C33,$H33&gt;'Lists &amp; Assumptions'!$B$2),"Invalid inquiry or stage date",IF(AND($K33&lt;&gt;"",OR($J33="",$K33&lt;$J33)),"Invalid offer expiration",IF(AND(OR($G33="Tour",$G33="Offered Place",$G33="Paperwork",$G33="Enrolled"),$I33=""),"Tour date missing",IF(AND(OR($G33="Offered Place",$G33="Paperwork",$G33="Enrolled"),OR($J33="",$K33="")),"Offer dates missing",IF(AND(OR($G33="Paperwork",$G33="Enrolled"),$L33=""),"Paperwork date missing",IF(AND($G33="Enrolled",OR($M33="",$N33="")),"Enrollment dates missing",IF(AND($G33="Closed",$Q33=""),"Close reason missing","OK")))))))))))</f>
        <v/>
      </c>
    </row>
    <row r="34" ht="28" customHeight="1">
      <c r="A34" s="15" t="n"/>
      <c r="B34" s="15" t="n"/>
      <c r="C34" s="24" t="n"/>
      <c r="D34" s="15" t="n"/>
      <c r="E34" s="24" t="n"/>
      <c r="F34" s="15" t="n"/>
      <c r="G34" s="15" t="n"/>
      <c r="H34" s="24" t="n"/>
      <c r="I34" s="24" t="n"/>
      <c r="J34" s="24" t="n"/>
      <c r="K34" s="24" t="n"/>
      <c r="L34" s="24" t="n"/>
      <c r="M34" s="24" t="n"/>
      <c r="N34" s="24" t="n"/>
      <c r="O34" s="24" t="n"/>
      <c r="P34" s="15" t="n"/>
      <c r="Q34" s="15" t="n"/>
      <c r="R34" s="15" t="n"/>
      <c r="S34" s="17">
        <f>IF(OR($A34="",$H34="",'Lists &amp; Assumptions'!$B$2="",$H34&gt;'Lists &amp; Assumptions'!$B$2),"",'Lists &amp; Assumptions'!$B$2-$H34)</f>
        <v/>
      </c>
      <c r="T34" s="18">
        <f>IF($A34="","",IF('Lists &amp; Assumptions'!$B$2="","Set review date",IF($G34="Closed","Closed",IF($G34="Enrolled",IF($N34="","Expected start missing","Enrolled"),IF(AND(OR($G34="Offered Place",$G34="Paperwork"),$K34&lt;&gt;"",$K34&lt;'Lists &amp; Assumptions'!$B$2),"Offer expired",IF(AND(OR($G34="Offered Place",$G34="Paperwork"),$K34&lt;&gt;"",$K34&lt;='Lists &amp; Assumptions'!$B$2+'Lists &amp; Assumptions'!$B$5),"Offer expires soon",IF($O34="","Follow-up date missing",IF($O34&lt;'Lists &amp; Assumptions'!$B$2,"Follow-up overdue",IF($O34&lt;='Lists &amp; Assumptions'!$B$2+'Lists &amp; Assumptions'!$B$3,"Follow up soon",IF($S34&gt;'Lists &amp; Assumptions'!$B$4,"Stage stale","On track"))))))))))</f>
        <v/>
      </c>
      <c r="U34" s="18">
        <f>IF($A34="","",IF('Lists &amp; Assumptions'!$B$2="","Set review date",IF(COUNTIF($A$2:$A$151,$A34)&gt;1,"Duplicate Prospect ID",IF(OR($B34="",$C34="",$D34="",$F34="",$G34="",$H34="",$P34=""),"Missing required field",IF(OR($C34&gt;'Lists &amp; Assumptions'!$B$2,$H34&lt;$C34,$H34&gt;'Lists &amp; Assumptions'!$B$2),"Invalid inquiry or stage date",IF(AND($K34&lt;&gt;"",OR($J34="",$K34&lt;$J34)),"Invalid offer expiration",IF(AND(OR($G34="Tour",$G34="Offered Place",$G34="Paperwork",$G34="Enrolled"),$I34=""),"Tour date missing",IF(AND(OR($G34="Offered Place",$G34="Paperwork",$G34="Enrolled"),OR($J34="",$K34="")),"Offer dates missing",IF(AND(OR($G34="Paperwork",$G34="Enrolled"),$L34=""),"Paperwork date missing",IF(AND($G34="Enrolled",OR($M34="",$N34="")),"Enrollment dates missing",IF(AND($G34="Closed",$Q34=""),"Close reason missing","OK")))))))))))</f>
        <v/>
      </c>
    </row>
    <row r="35" ht="28" customHeight="1">
      <c r="A35" s="15" t="n"/>
      <c r="B35" s="15" t="n"/>
      <c r="C35" s="24" t="n"/>
      <c r="D35" s="15" t="n"/>
      <c r="E35" s="24" t="n"/>
      <c r="F35" s="15" t="n"/>
      <c r="G35" s="15" t="n"/>
      <c r="H35" s="24" t="n"/>
      <c r="I35" s="24" t="n"/>
      <c r="J35" s="24" t="n"/>
      <c r="K35" s="24" t="n"/>
      <c r="L35" s="24" t="n"/>
      <c r="M35" s="24" t="n"/>
      <c r="N35" s="24" t="n"/>
      <c r="O35" s="24" t="n"/>
      <c r="P35" s="15" t="n"/>
      <c r="Q35" s="15" t="n"/>
      <c r="R35" s="15" t="n"/>
      <c r="S35" s="17">
        <f>IF(OR($A35="",$H35="",'Lists &amp; Assumptions'!$B$2="",$H35&gt;'Lists &amp; Assumptions'!$B$2),"",'Lists &amp; Assumptions'!$B$2-$H35)</f>
        <v/>
      </c>
      <c r="T35" s="18">
        <f>IF($A35="","",IF('Lists &amp; Assumptions'!$B$2="","Set review date",IF($G35="Closed","Closed",IF($G35="Enrolled",IF($N35="","Expected start missing","Enrolled"),IF(AND(OR($G35="Offered Place",$G35="Paperwork"),$K35&lt;&gt;"",$K35&lt;'Lists &amp; Assumptions'!$B$2),"Offer expired",IF(AND(OR($G35="Offered Place",$G35="Paperwork"),$K35&lt;&gt;"",$K35&lt;='Lists &amp; Assumptions'!$B$2+'Lists &amp; Assumptions'!$B$5),"Offer expires soon",IF($O35="","Follow-up date missing",IF($O35&lt;'Lists &amp; Assumptions'!$B$2,"Follow-up overdue",IF($O35&lt;='Lists &amp; Assumptions'!$B$2+'Lists &amp; Assumptions'!$B$3,"Follow up soon",IF($S35&gt;'Lists &amp; Assumptions'!$B$4,"Stage stale","On track"))))))))))</f>
        <v/>
      </c>
      <c r="U35" s="18">
        <f>IF($A35="","",IF('Lists &amp; Assumptions'!$B$2="","Set review date",IF(COUNTIF($A$2:$A$151,$A35)&gt;1,"Duplicate Prospect ID",IF(OR($B35="",$C35="",$D35="",$F35="",$G35="",$H35="",$P35=""),"Missing required field",IF(OR($C35&gt;'Lists &amp; Assumptions'!$B$2,$H35&lt;$C35,$H35&gt;'Lists &amp; Assumptions'!$B$2),"Invalid inquiry or stage date",IF(AND($K35&lt;&gt;"",OR($J35="",$K35&lt;$J35)),"Invalid offer expiration",IF(AND(OR($G35="Tour",$G35="Offered Place",$G35="Paperwork",$G35="Enrolled"),$I35=""),"Tour date missing",IF(AND(OR($G35="Offered Place",$G35="Paperwork",$G35="Enrolled"),OR($J35="",$K35="")),"Offer dates missing",IF(AND(OR($G35="Paperwork",$G35="Enrolled"),$L35=""),"Paperwork date missing",IF(AND($G35="Enrolled",OR($M35="",$N35="")),"Enrollment dates missing",IF(AND($G35="Closed",$Q35=""),"Close reason missing","OK")))))))))))</f>
        <v/>
      </c>
    </row>
    <row r="36" ht="28" customHeight="1">
      <c r="A36" s="15" t="n"/>
      <c r="B36" s="15" t="n"/>
      <c r="C36" s="24" t="n"/>
      <c r="D36" s="15" t="n"/>
      <c r="E36" s="24" t="n"/>
      <c r="F36" s="15" t="n"/>
      <c r="G36" s="15" t="n"/>
      <c r="H36" s="24" t="n"/>
      <c r="I36" s="24" t="n"/>
      <c r="J36" s="24" t="n"/>
      <c r="K36" s="24" t="n"/>
      <c r="L36" s="24" t="n"/>
      <c r="M36" s="24" t="n"/>
      <c r="N36" s="24" t="n"/>
      <c r="O36" s="24" t="n"/>
      <c r="P36" s="15" t="n"/>
      <c r="Q36" s="15" t="n"/>
      <c r="R36" s="15" t="n"/>
      <c r="S36" s="17">
        <f>IF(OR($A36="",$H36="",'Lists &amp; Assumptions'!$B$2="",$H36&gt;'Lists &amp; Assumptions'!$B$2),"",'Lists &amp; Assumptions'!$B$2-$H36)</f>
        <v/>
      </c>
      <c r="T36" s="18">
        <f>IF($A36="","",IF('Lists &amp; Assumptions'!$B$2="","Set review date",IF($G36="Closed","Closed",IF($G36="Enrolled",IF($N36="","Expected start missing","Enrolled"),IF(AND(OR($G36="Offered Place",$G36="Paperwork"),$K36&lt;&gt;"",$K36&lt;'Lists &amp; Assumptions'!$B$2),"Offer expired",IF(AND(OR($G36="Offered Place",$G36="Paperwork"),$K36&lt;&gt;"",$K36&lt;='Lists &amp; Assumptions'!$B$2+'Lists &amp; Assumptions'!$B$5),"Offer expires soon",IF($O36="","Follow-up date missing",IF($O36&lt;'Lists &amp; Assumptions'!$B$2,"Follow-up overdue",IF($O36&lt;='Lists &amp; Assumptions'!$B$2+'Lists &amp; Assumptions'!$B$3,"Follow up soon",IF($S36&gt;'Lists &amp; Assumptions'!$B$4,"Stage stale","On track"))))))))))</f>
        <v/>
      </c>
      <c r="U36" s="18">
        <f>IF($A36="","",IF('Lists &amp; Assumptions'!$B$2="","Set review date",IF(COUNTIF($A$2:$A$151,$A36)&gt;1,"Duplicate Prospect ID",IF(OR($B36="",$C36="",$D36="",$F36="",$G36="",$H36="",$P36=""),"Missing required field",IF(OR($C36&gt;'Lists &amp; Assumptions'!$B$2,$H36&lt;$C36,$H36&gt;'Lists &amp; Assumptions'!$B$2),"Invalid inquiry or stage date",IF(AND($K36&lt;&gt;"",OR($J36="",$K36&lt;$J36)),"Invalid offer expiration",IF(AND(OR($G36="Tour",$G36="Offered Place",$G36="Paperwork",$G36="Enrolled"),$I36=""),"Tour date missing",IF(AND(OR($G36="Offered Place",$G36="Paperwork",$G36="Enrolled"),OR($J36="",$K36="")),"Offer dates missing",IF(AND(OR($G36="Paperwork",$G36="Enrolled"),$L36=""),"Paperwork date missing",IF(AND($G36="Enrolled",OR($M36="",$N36="")),"Enrollment dates missing",IF(AND($G36="Closed",$Q36=""),"Close reason missing","OK")))))))))))</f>
        <v/>
      </c>
    </row>
    <row r="37" ht="28" customHeight="1">
      <c r="A37" s="15" t="n"/>
      <c r="B37" s="15" t="n"/>
      <c r="C37" s="24" t="n"/>
      <c r="D37" s="15" t="n"/>
      <c r="E37" s="24" t="n"/>
      <c r="F37" s="15" t="n"/>
      <c r="G37" s="15" t="n"/>
      <c r="H37" s="24" t="n"/>
      <c r="I37" s="24" t="n"/>
      <c r="J37" s="24" t="n"/>
      <c r="K37" s="24" t="n"/>
      <c r="L37" s="24" t="n"/>
      <c r="M37" s="24" t="n"/>
      <c r="N37" s="24" t="n"/>
      <c r="O37" s="24" t="n"/>
      <c r="P37" s="15" t="n"/>
      <c r="Q37" s="15" t="n"/>
      <c r="R37" s="15" t="n"/>
      <c r="S37" s="17">
        <f>IF(OR($A37="",$H37="",'Lists &amp; Assumptions'!$B$2="",$H37&gt;'Lists &amp; Assumptions'!$B$2),"",'Lists &amp; Assumptions'!$B$2-$H37)</f>
        <v/>
      </c>
      <c r="T37" s="18">
        <f>IF($A37="","",IF('Lists &amp; Assumptions'!$B$2="","Set review date",IF($G37="Closed","Closed",IF($G37="Enrolled",IF($N37="","Expected start missing","Enrolled"),IF(AND(OR($G37="Offered Place",$G37="Paperwork"),$K37&lt;&gt;"",$K37&lt;'Lists &amp; Assumptions'!$B$2),"Offer expired",IF(AND(OR($G37="Offered Place",$G37="Paperwork"),$K37&lt;&gt;"",$K37&lt;='Lists &amp; Assumptions'!$B$2+'Lists &amp; Assumptions'!$B$5),"Offer expires soon",IF($O37="","Follow-up date missing",IF($O37&lt;'Lists &amp; Assumptions'!$B$2,"Follow-up overdue",IF($O37&lt;='Lists &amp; Assumptions'!$B$2+'Lists &amp; Assumptions'!$B$3,"Follow up soon",IF($S37&gt;'Lists &amp; Assumptions'!$B$4,"Stage stale","On track"))))))))))</f>
        <v/>
      </c>
      <c r="U37" s="18">
        <f>IF($A37="","",IF('Lists &amp; Assumptions'!$B$2="","Set review date",IF(COUNTIF($A$2:$A$151,$A37)&gt;1,"Duplicate Prospect ID",IF(OR($B37="",$C37="",$D37="",$F37="",$G37="",$H37="",$P37=""),"Missing required field",IF(OR($C37&gt;'Lists &amp; Assumptions'!$B$2,$H37&lt;$C37,$H37&gt;'Lists &amp; Assumptions'!$B$2),"Invalid inquiry or stage date",IF(AND($K37&lt;&gt;"",OR($J37="",$K37&lt;$J37)),"Invalid offer expiration",IF(AND(OR($G37="Tour",$G37="Offered Place",$G37="Paperwork",$G37="Enrolled"),$I37=""),"Tour date missing",IF(AND(OR($G37="Offered Place",$G37="Paperwork",$G37="Enrolled"),OR($J37="",$K37="")),"Offer dates missing",IF(AND(OR($G37="Paperwork",$G37="Enrolled"),$L37=""),"Paperwork date missing",IF(AND($G37="Enrolled",OR($M37="",$N37="")),"Enrollment dates missing",IF(AND($G37="Closed",$Q37=""),"Close reason missing","OK")))))))))))</f>
        <v/>
      </c>
    </row>
    <row r="38" ht="28" customHeight="1">
      <c r="A38" s="15" t="n"/>
      <c r="B38" s="15" t="n"/>
      <c r="C38" s="24" t="n"/>
      <c r="D38" s="15" t="n"/>
      <c r="E38" s="24" t="n"/>
      <c r="F38" s="15" t="n"/>
      <c r="G38" s="15" t="n"/>
      <c r="H38" s="24" t="n"/>
      <c r="I38" s="24" t="n"/>
      <c r="J38" s="24" t="n"/>
      <c r="K38" s="24" t="n"/>
      <c r="L38" s="24" t="n"/>
      <c r="M38" s="24" t="n"/>
      <c r="N38" s="24" t="n"/>
      <c r="O38" s="24" t="n"/>
      <c r="P38" s="15" t="n"/>
      <c r="Q38" s="15" t="n"/>
      <c r="R38" s="15" t="n"/>
      <c r="S38" s="17">
        <f>IF(OR($A38="",$H38="",'Lists &amp; Assumptions'!$B$2="",$H38&gt;'Lists &amp; Assumptions'!$B$2),"",'Lists &amp; Assumptions'!$B$2-$H38)</f>
        <v/>
      </c>
      <c r="T38" s="18">
        <f>IF($A38="","",IF('Lists &amp; Assumptions'!$B$2="","Set review date",IF($G38="Closed","Closed",IF($G38="Enrolled",IF($N38="","Expected start missing","Enrolled"),IF(AND(OR($G38="Offered Place",$G38="Paperwork"),$K38&lt;&gt;"",$K38&lt;'Lists &amp; Assumptions'!$B$2),"Offer expired",IF(AND(OR($G38="Offered Place",$G38="Paperwork"),$K38&lt;&gt;"",$K38&lt;='Lists &amp; Assumptions'!$B$2+'Lists &amp; Assumptions'!$B$5),"Offer expires soon",IF($O38="","Follow-up date missing",IF($O38&lt;'Lists &amp; Assumptions'!$B$2,"Follow-up overdue",IF($O38&lt;='Lists &amp; Assumptions'!$B$2+'Lists &amp; Assumptions'!$B$3,"Follow up soon",IF($S38&gt;'Lists &amp; Assumptions'!$B$4,"Stage stale","On track"))))))))))</f>
        <v/>
      </c>
      <c r="U38" s="18">
        <f>IF($A38="","",IF('Lists &amp; Assumptions'!$B$2="","Set review date",IF(COUNTIF($A$2:$A$151,$A38)&gt;1,"Duplicate Prospect ID",IF(OR($B38="",$C38="",$D38="",$F38="",$G38="",$H38="",$P38=""),"Missing required field",IF(OR($C38&gt;'Lists &amp; Assumptions'!$B$2,$H38&lt;$C38,$H38&gt;'Lists &amp; Assumptions'!$B$2),"Invalid inquiry or stage date",IF(AND($K38&lt;&gt;"",OR($J38="",$K38&lt;$J38)),"Invalid offer expiration",IF(AND(OR($G38="Tour",$G38="Offered Place",$G38="Paperwork",$G38="Enrolled"),$I38=""),"Tour date missing",IF(AND(OR($G38="Offered Place",$G38="Paperwork",$G38="Enrolled"),OR($J38="",$K38="")),"Offer dates missing",IF(AND(OR($G38="Paperwork",$G38="Enrolled"),$L38=""),"Paperwork date missing",IF(AND($G38="Enrolled",OR($M38="",$N38="")),"Enrollment dates missing",IF(AND($G38="Closed",$Q38=""),"Close reason missing","OK")))))))))))</f>
        <v/>
      </c>
    </row>
    <row r="39" ht="28" customHeight="1">
      <c r="A39" s="15" t="n"/>
      <c r="B39" s="15" t="n"/>
      <c r="C39" s="24" t="n"/>
      <c r="D39" s="15" t="n"/>
      <c r="E39" s="24" t="n"/>
      <c r="F39" s="15" t="n"/>
      <c r="G39" s="15" t="n"/>
      <c r="H39" s="24" t="n"/>
      <c r="I39" s="24" t="n"/>
      <c r="J39" s="24" t="n"/>
      <c r="K39" s="24" t="n"/>
      <c r="L39" s="24" t="n"/>
      <c r="M39" s="24" t="n"/>
      <c r="N39" s="24" t="n"/>
      <c r="O39" s="24" t="n"/>
      <c r="P39" s="15" t="n"/>
      <c r="Q39" s="15" t="n"/>
      <c r="R39" s="15" t="n"/>
      <c r="S39" s="17">
        <f>IF(OR($A39="",$H39="",'Lists &amp; Assumptions'!$B$2="",$H39&gt;'Lists &amp; Assumptions'!$B$2),"",'Lists &amp; Assumptions'!$B$2-$H39)</f>
        <v/>
      </c>
      <c r="T39" s="18">
        <f>IF($A39="","",IF('Lists &amp; Assumptions'!$B$2="","Set review date",IF($G39="Closed","Closed",IF($G39="Enrolled",IF($N39="","Expected start missing","Enrolled"),IF(AND(OR($G39="Offered Place",$G39="Paperwork"),$K39&lt;&gt;"",$K39&lt;'Lists &amp; Assumptions'!$B$2),"Offer expired",IF(AND(OR($G39="Offered Place",$G39="Paperwork"),$K39&lt;&gt;"",$K39&lt;='Lists &amp; Assumptions'!$B$2+'Lists &amp; Assumptions'!$B$5),"Offer expires soon",IF($O39="","Follow-up date missing",IF($O39&lt;'Lists &amp; Assumptions'!$B$2,"Follow-up overdue",IF($O39&lt;='Lists &amp; Assumptions'!$B$2+'Lists &amp; Assumptions'!$B$3,"Follow up soon",IF($S39&gt;'Lists &amp; Assumptions'!$B$4,"Stage stale","On track"))))))))))</f>
        <v/>
      </c>
      <c r="U39" s="18">
        <f>IF($A39="","",IF('Lists &amp; Assumptions'!$B$2="","Set review date",IF(COUNTIF($A$2:$A$151,$A39)&gt;1,"Duplicate Prospect ID",IF(OR($B39="",$C39="",$D39="",$F39="",$G39="",$H39="",$P39=""),"Missing required field",IF(OR($C39&gt;'Lists &amp; Assumptions'!$B$2,$H39&lt;$C39,$H39&gt;'Lists &amp; Assumptions'!$B$2),"Invalid inquiry or stage date",IF(AND($K39&lt;&gt;"",OR($J39="",$K39&lt;$J39)),"Invalid offer expiration",IF(AND(OR($G39="Tour",$G39="Offered Place",$G39="Paperwork",$G39="Enrolled"),$I39=""),"Tour date missing",IF(AND(OR($G39="Offered Place",$G39="Paperwork",$G39="Enrolled"),OR($J39="",$K39="")),"Offer dates missing",IF(AND(OR($G39="Paperwork",$G39="Enrolled"),$L39=""),"Paperwork date missing",IF(AND($G39="Enrolled",OR($M39="",$N39="")),"Enrollment dates missing",IF(AND($G39="Closed",$Q39=""),"Close reason missing","OK")))))))))))</f>
        <v/>
      </c>
    </row>
    <row r="40" ht="28" customHeight="1">
      <c r="A40" s="15" t="n"/>
      <c r="B40" s="15" t="n"/>
      <c r="C40" s="24" t="n"/>
      <c r="D40" s="15" t="n"/>
      <c r="E40" s="24" t="n"/>
      <c r="F40" s="15" t="n"/>
      <c r="G40" s="15" t="n"/>
      <c r="H40" s="24" t="n"/>
      <c r="I40" s="24" t="n"/>
      <c r="J40" s="24" t="n"/>
      <c r="K40" s="24" t="n"/>
      <c r="L40" s="24" t="n"/>
      <c r="M40" s="24" t="n"/>
      <c r="N40" s="24" t="n"/>
      <c r="O40" s="24" t="n"/>
      <c r="P40" s="15" t="n"/>
      <c r="Q40" s="15" t="n"/>
      <c r="R40" s="15" t="n"/>
      <c r="S40" s="17">
        <f>IF(OR($A40="",$H40="",'Lists &amp; Assumptions'!$B$2="",$H40&gt;'Lists &amp; Assumptions'!$B$2),"",'Lists &amp; Assumptions'!$B$2-$H40)</f>
        <v/>
      </c>
      <c r="T40" s="18">
        <f>IF($A40="","",IF('Lists &amp; Assumptions'!$B$2="","Set review date",IF($G40="Closed","Closed",IF($G40="Enrolled",IF($N40="","Expected start missing","Enrolled"),IF(AND(OR($G40="Offered Place",$G40="Paperwork"),$K40&lt;&gt;"",$K40&lt;'Lists &amp; Assumptions'!$B$2),"Offer expired",IF(AND(OR($G40="Offered Place",$G40="Paperwork"),$K40&lt;&gt;"",$K40&lt;='Lists &amp; Assumptions'!$B$2+'Lists &amp; Assumptions'!$B$5),"Offer expires soon",IF($O40="","Follow-up date missing",IF($O40&lt;'Lists &amp; Assumptions'!$B$2,"Follow-up overdue",IF($O40&lt;='Lists &amp; Assumptions'!$B$2+'Lists &amp; Assumptions'!$B$3,"Follow up soon",IF($S40&gt;'Lists &amp; Assumptions'!$B$4,"Stage stale","On track"))))))))))</f>
        <v/>
      </c>
      <c r="U40" s="18">
        <f>IF($A40="","",IF('Lists &amp; Assumptions'!$B$2="","Set review date",IF(COUNTIF($A$2:$A$151,$A40)&gt;1,"Duplicate Prospect ID",IF(OR($B40="",$C40="",$D40="",$F40="",$G40="",$H40="",$P40=""),"Missing required field",IF(OR($C40&gt;'Lists &amp; Assumptions'!$B$2,$H40&lt;$C40,$H40&gt;'Lists &amp; Assumptions'!$B$2),"Invalid inquiry or stage date",IF(AND($K40&lt;&gt;"",OR($J40="",$K40&lt;$J40)),"Invalid offer expiration",IF(AND(OR($G40="Tour",$G40="Offered Place",$G40="Paperwork",$G40="Enrolled"),$I40=""),"Tour date missing",IF(AND(OR($G40="Offered Place",$G40="Paperwork",$G40="Enrolled"),OR($J40="",$K40="")),"Offer dates missing",IF(AND(OR($G40="Paperwork",$G40="Enrolled"),$L40=""),"Paperwork date missing",IF(AND($G40="Enrolled",OR($M40="",$N40="")),"Enrollment dates missing",IF(AND($G40="Closed",$Q40=""),"Close reason missing","OK")))))))))))</f>
        <v/>
      </c>
    </row>
    <row r="41" ht="28" customHeight="1">
      <c r="A41" s="15" t="n"/>
      <c r="B41" s="15" t="n"/>
      <c r="C41" s="24" t="n"/>
      <c r="D41" s="15" t="n"/>
      <c r="E41" s="24" t="n"/>
      <c r="F41" s="15" t="n"/>
      <c r="G41" s="15" t="n"/>
      <c r="H41" s="24" t="n"/>
      <c r="I41" s="24" t="n"/>
      <c r="J41" s="24" t="n"/>
      <c r="K41" s="24" t="n"/>
      <c r="L41" s="24" t="n"/>
      <c r="M41" s="24" t="n"/>
      <c r="N41" s="24" t="n"/>
      <c r="O41" s="24" t="n"/>
      <c r="P41" s="15" t="n"/>
      <c r="Q41" s="15" t="n"/>
      <c r="R41" s="15" t="n"/>
      <c r="S41" s="17">
        <f>IF(OR($A41="",$H41="",'Lists &amp; Assumptions'!$B$2="",$H41&gt;'Lists &amp; Assumptions'!$B$2),"",'Lists &amp; Assumptions'!$B$2-$H41)</f>
        <v/>
      </c>
      <c r="T41" s="18">
        <f>IF($A41="","",IF('Lists &amp; Assumptions'!$B$2="","Set review date",IF($G41="Closed","Closed",IF($G41="Enrolled",IF($N41="","Expected start missing","Enrolled"),IF(AND(OR($G41="Offered Place",$G41="Paperwork"),$K41&lt;&gt;"",$K41&lt;'Lists &amp; Assumptions'!$B$2),"Offer expired",IF(AND(OR($G41="Offered Place",$G41="Paperwork"),$K41&lt;&gt;"",$K41&lt;='Lists &amp; Assumptions'!$B$2+'Lists &amp; Assumptions'!$B$5),"Offer expires soon",IF($O41="","Follow-up date missing",IF($O41&lt;'Lists &amp; Assumptions'!$B$2,"Follow-up overdue",IF($O41&lt;='Lists &amp; Assumptions'!$B$2+'Lists &amp; Assumptions'!$B$3,"Follow up soon",IF($S41&gt;'Lists &amp; Assumptions'!$B$4,"Stage stale","On track"))))))))))</f>
        <v/>
      </c>
      <c r="U41" s="18">
        <f>IF($A41="","",IF('Lists &amp; Assumptions'!$B$2="","Set review date",IF(COUNTIF($A$2:$A$151,$A41)&gt;1,"Duplicate Prospect ID",IF(OR($B41="",$C41="",$D41="",$F41="",$G41="",$H41="",$P41=""),"Missing required field",IF(OR($C41&gt;'Lists &amp; Assumptions'!$B$2,$H41&lt;$C41,$H41&gt;'Lists &amp; Assumptions'!$B$2),"Invalid inquiry or stage date",IF(AND($K41&lt;&gt;"",OR($J41="",$K41&lt;$J41)),"Invalid offer expiration",IF(AND(OR($G41="Tour",$G41="Offered Place",$G41="Paperwork",$G41="Enrolled"),$I41=""),"Tour date missing",IF(AND(OR($G41="Offered Place",$G41="Paperwork",$G41="Enrolled"),OR($J41="",$K41="")),"Offer dates missing",IF(AND(OR($G41="Paperwork",$G41="Enrolled"),$L41=""),"Paperwork date missing",IF(AND($G41="Enrolled",OR($M41="",$N41="")),"Enrollment dates missing",IF(AND($G41="Closed",$Q41=""),"Close reason missing","OK")))))))))))</f>
        <v/>
      </c>
    </row>
    <row r="42" ht="28" customHeight="1">
      <c r="A42" s="15" t="n"/>
      <c r="B42" s="15" t="n"/>
      <c r="C42" s="24" t="n"/>
      <c r="D42" s="15" t="n"/>
      <c r="E42" s="24" t="n"/>
      <c r="F42" s="15" t="n"/>
      <c r="G42" s="15" t="n"/>
      <c r="H42" s="24" t="n"/>
      <c r="I42" s="24" t="n"/>
      <c r="J42" s="24" t="n"/>
      <c r="K42" s="24" t="n"/>
      <c r="L42" s="24" t="n"/>
      <c r="M42" s="24" t="n"/>
      <c r="N42" s="24" t="n"/>
      <c r="O42" s="24" t="n"/>
      <c r="P42" s="15" t="n"/>
      <c r="Q42" s="15" t="n"/>
      <c r="R42" s="15" t="n"/>
      <c r="S42" s="17">
        <f>IF(OR($A42="",$H42="",'Lists &amp; Assumptions'!$B$2="",$H42&gt;'Lists &amp; Assumptions'!$B$2),"",'Lists &amp; Assumptions'!$B$2-$H42)</f>
        <v/>
      </c>
      <c r="T42" s="18">
        <f>IF($A42="","",IF('Lists &amp; Assumptions'!$B$2="","Set review date",IF($G42="Closed","Closed",IF($G42="Enrolled",IF($N42="","Expected start missing","Enrolled"),IF(AND(OR($G42="Offered Place",$G42="Paperwork"),$K42&lt;&gt;"",$K42&lt;'Lists &amp; Assumptions'!$B$2),"Offer expired",IF(AND(OR($G42="Offered Place",$G42="Paperwork"),$K42&lt;&gt;"",$K42&lt;='Lists &amp; Assumptions'!$B$2+'Lists &amp; Assumptions'!$B$5),"Offer expires soon",IF($O42="","Follow-up date missing",IF($O42&lt;'Lists &amp; Assumptions'!$B$2,"Follow-up overdue",IF($O42&lt;='Lists &amp; Assumptions'!$B$2+'Lists &amp; Assumptions'!$B$3,"Follow up soon",IF($S42&gt;'Lists &amp; Assumptions'!$B$4,"Stage stale","On track"))))))))))</f>
        <v/>
      </c>
      <c r="U42" s="18">
        <f>IF($A42="","",IF('Lists &amp; Assumptions'!$B$2="","Set review date",IF(COUNTIF($A$2:$A$151,$A42)&gt;1,"Duplicate Prospect ID",IF(OR($B42="",$C42="",$D42="",$F42="",$G42="",$H42="",$P42=""),"Missing required field",IF(OR($C42&gt;'Lists &amp; Assumptions'!$B$2,$H42&lt;$C42,$H42&gt;'Lists &amp; Assumptions'!$B$2),"Invalid inquiry or stage date",IF(AND($K42&lt;&gt;"",OR($J42="",$K42&lt;$J42)),"Invalid offer expiration",IF(AND(OR($G42="Tour",$G42="Offered Place",$G42="Paperwork",$G42="Enrolled"),$I42=""),"Tour date missing",IF(AND(OR($G42="Offered Place",$G42="Paperwork",$G42="Enrolled"),OR($J42="",$K42="")),"Offer dates missing",IF(AND(OR($G42="Paperwork",$G42="Enrolled"),$L42=""),"Paperwork date missing",IF(AND($G42="Enrolled",OR($M42="",$N42="")),"Enrollment dates missing",IF(AND($G42="Closed",$Q42=""),"Close reason missing","OK")))))))))))</f>
        <v/>
      </c>
    </row>
    <row r="43" ht="28" customHeight="1">
      <c r="A43" s="15" t="n"/>
      <c r="B43" s="15" t="n"/>
      <c r="C43" s="24" t="n"/>
      <c r="D43" s="15" t="n"/>
      <c r="E43" s="24" t="n"/>
      <c r="F43" s="15" t="n"/>
      <c r="G43" s="15" t="n"/>
      <c r="H43" s="24" t="n"/>
      <c r="I43" s="24" t="n"/>
      <c r="J43" s="24" t="n"/>
      <c r="K43" s="24" t="n"/>
      <c r="L43" s="24" t="n"/>
      <c r="M43" s="24" t="n"/>
      <c r="N43" s="24" t="n"/>
      <c r="O43" s="24" t="n"/>
      <c r="P43" s="15" t="n"/>
      <c r="Q43" s="15" t="n"/>
      <c r="R43" s="15" t="n"/>
      <c r="S43" s="17">
        <f>IF(OR($A43="",$H43="",'Lists &amp; Assumptions'!$B$2="",$H43&gt;'Lists &amp; Assumptions'!$B$2),"",'Lists &amp; Assumptions'!$B$2-$H43)</f>
        <v/>
      </c>
      <c r="T43" s="18">
        <f>IF($A43="","",IF('Lists &amp; Assumptions'!$B$2="","Set review date",IF($G43="Closed","Closed",IF($G43="Enrolled",IF($N43="","Expected start missing","Enrolled"),IF(AND(OR($G43="Offered Place",$G43="Paperwork"),$K43&lt;&gt;"",$K43&lt;'Lists &amp; Assumptions'!$B$2),"Offer expired",IF(AND(OR($G43="Offered Place",$G43="Paperwork"),$K43&lt;&gt;"",$K43&lt;='Lists &amp; Assumptions'!$B$2+'Lists &amp; Assumptions'!$B$5),"Offer expires soon",IF($O43="","Follow-up date missing",IF($O43&lt;'Lists &amp; Assumptions'!$B$2,"Follow-up overdue",IF($O43&lt;='Lists &amp; Assumptions'!$B$2+'Lists &amp; Assumptions'!$B$3,"Follow up soon",IF($S43&gt;'Lists &amp; Assumptions'!$B$4,"Stage stale","On track"))))))))))</f>
        <v/>
      </c>
      <c r="U43" s="18">
        <f>IF($A43="","",IF('Lists &amp; Assumptions'!$B$2="","Set review date",IF(COUNTIF($A$2:$A$151,$A43)&gt;1,"Duplicate Prospect ID",IF(OR($B43="",$C43="",$D43="",$F43="",$G43="",$H43="",$P43=""),"Missing required field",IF(OR($C43&gt;'Lists &amp; Assumptions'!$B$2,$H43&lt;$C43,$H43&gt;'Lists &amp; Assumptions'!$B$2),"Invalid inquiry or stage date",IF(AND($K43&lt;&gt;"",OR($J43="",$K43&lt;$J43)),"Invalid offer expiration",IF(AND(OR($G43="Tour",$G43="Offered Place",$G43="Paperwork",$G43="Enrolled"),$I43=""),"Tour date missing",IF(AND(OR($G43="Offered Place",$G43="Paperwork",$G43="Enrolled"),OR($J43="",$K43="")),"Offer dates missing",IF(AND(OR($G43="Paperwork",$G43="Enrolled"),$L43=""),"Paperwork date missing",IF(AND($G43="Enrolled",OR($M43="",$N43="")),"Enrollment dates missing",IF(AND($G43="Closed",$Q43=""),"Close reason missing","OK")))))))))))</f>
        <v/>
      </c>
    </row>
    <row r="44" ht="28" customHeight="1">
      <c r="A44" s="15" t="n"/>
      <c r="B44" s="15" t="n"/>
      <c r="C44" s="24" t="n"/>
      <c r="D44" s="15" t="n"/>
      <c r="E44" s="24" t="n"/>
      <c r="F44" s="15" t="n"/>
      <c r="G44" s="15" t="n"/>
      <c r="H44" s="24" t="n"/>
      <c r="I44" s="24" t="n"/>
      <c r="J44" s="24" t="n"/>
      <c r="K44" s="24" t="n"/>
      <c r="L44" s="24" t="n"/>
      <c r="M44" s="24" t="n"/>
      <c r="N44" s="24" t="n"/>
      <c r="O44" s="24" t="n"/>
      <c r="P44" s="15" t="n"/>
      <c r="Q44" s="15" t="n"/>
      <c r="R44" s="15" t="n"/>
      <c r="S44" s="17">
        <f>IF(OR($A44="",$H44="",'Lists &amp; Assumptions'!$B$2="",$H44&gt;'Lists &amp; Assumptions'!$B$2),"",'Lists &amp; Assumptions'!$B$2-$H44)</f>
        <v/>
      </c>
      <c r="T44" s="18">
        <f>IF($A44="","",IF('Lists &amp; Assumptions'!$B$2="","Set review date",IF($G44="Closed","Closed",IF($G44="Enrolled",IF($N44="","Expected start missing","Enrolled"),IF(AND(OR($G44="Offered Place",$G44="Paperwork"),$K44&lt;&gt;"",$K44&lt;'Lists &amp; Assumptions'!$B$2),"Offer expired",IF(AND(OR($G44="Offered Place",$G44="Paperwork"),$K44&lt;&gt;"",$K44&lt;='Lists &amp; Assumptions'!$B$2+'Lists &amp; Assumptions'!$B$5),"Offer expires soon",IF($O44="","Follow-up date missing",IF($O44&lt;'Lists &amp; Assumptions'!$B$2,"Follow-up overdue",IF($O44&lt;='Lists &amp; Assumptions'!$B$2+'Lists &amp; Assumptions'!$B$3,"Follow up soon",IF($S44&gt;'Lists &amp; Assumptions'!$B$4,"Stage stale","On track"))))))))))</f>
        <v/>
      </c>
      <c r="U44" s="18">
        <f>IF($A44="","",IF('Lists &amp; Assumptions'!$B$2="","Set review date",IF(COUNTIF($A$2:$A$151,$A44)&gt;1,"Duplicate Prospect ID",IF(OR($B44="",$C44="",$D44="",$F44="",$G44="",$H44="",$P44=""),"Missing required field",IF(OR($C44&gt;'Lists &amp; Assumptions'!$B$2,$H44&lt;$C44,$H44&gt;'Lists &amp; Assumptions'!$B$2),"Invalid inquiry or stage date",IF(AND($K44&lt;&gt;"",OR($J44="",$K44&lt;$J44)),"Invalid offer expiration",IF(AND(OR($G44="Tour",$G44="Offered Place",$G44="Paperwork",$G44="Enrolled"),$I44=""),"Tour date missing",IF(AND(OR($G44="Offered Place",$G44="Paperwork",$G44="Enrolled"),OR($J44="",$K44="")),"Offer dates missing",IF(AND(OR($G44="Paperwork",$G44="Enrolled"),$L44=""),"Paperwork date missing",IF(AND($G44="Enrolled",OR($M44="",$N44="")),"Enrollment dates missing",IF(AND($G44="Closed",$Q44=""),"Close reason missing","OK")))))))))))</f>
        <v/>
      </c>
    </row>
    <row r="45" ht="28" customHeight="1">
      <c r="A45" s="15" t="n"/>
      <c r="B45" s="15" t="n"/>
      <c r="C45" s="24" t="n"/>
      <c r="D45" s="15" t="n"/>
      <c r="E45" s="24" t="n"/>
      <c r="F45" s="15" t="n"/>
      <c r="G45" s="15" t="n"/>
      <c r="H45" s="24" t="n"/>
      <c r="I45" s="24" t="n"/>
      <c r="J45" s="24" t="n"/>
      <c r="K45" s="24" t="n"/>
      <c r="L45" s="24" t="n"/>
      <c r="M45" s="24" t="n"/>
      <c r="N45" s="24" t="n"/>
      <c r="O45" s="24" t="n"/>
      <c r="P45" s="15" t="n"/>
      <c r="Q45" s="15" t="n"/>
      <c r="R45" s="15" t="n"/>
      <c r="S45" s="17">
        <f>IF(OR($A45="",$H45="",'Lists &amp; Assumptions'!$B$2="",$H45&gt;'Lists &amp; Assumptions'!$B$2),"",'Lists &amp; Assumptions'!$B$2-$H45)</f>
        <v/>
      </c>
      <c r="T45" s="18">
        <f>IF($A45="","",IF('Lists &amp; Assumptions'!$B$2="","Set review date",IF($G45="Closed","Closed",IF($G45="Enrolled",IF($N45="","Expected start missing","Enrolled"),IF(AND(OR($G45="Offered Place",$G45="Paperwork"),$K45&lt;&gt;"",$K45&lt;'Lists &amp; Assumptions'!$B$2),"Offer expired",IF(AND(OR($G45="Offered Place",$G45="Paperwork"),$K45&lt;&gt;"",$K45&lt;='Lists &amp; Assumptions'!$B$2+'Lists &amp; Assumptions'!$B$5),"Offer expires soon",IF($O45="","Follow-up date missing",IF($O45&lt;'Lists &amp; Assumptions'!$B$2,"Follow-up overdue",IF($O45&lt;='Lists &amp; Assumptions'!$B$2+'Lists &amp; Assumptions'!$B$3,"Follow up soon",IF($S45&gt;'Lists &amp; Assumptions'!$B$4,"Stage stale","On track"))))))))))</f>
        <v/>
      </c>
      <c r="U45" s="18">
        <f>IF($A45="","",IF('Lists &amp; Assumptions'!$B$2="","Set review date",IF(COUNTIF($A$2:$A$151,$A45)&gt;1,"Duplicate Prospect ID",IF(OR($B45="",$C45="",$D45="",$F45="",$G45="",$H45="",$P45=""),"Missing required field",IF(OR($C45&gt;'Lists &amp; Assumptions'!$B$2,$H45&lt;$C45,$H45&gt;'Lists &amp; Assumptions'!$B$2),"Invalid inquiry or stage date",IF(AND($K45&lt;&gt;"",OR($J45="",$K45&lt;$J45)),"Invalid offer expiration",IF(AND(OR($G45="Tour",$G45="Offered Place",$G45="Paperwork",$G45="Enrolled"),$I45=""),"Tour date missing",IF(AND(OR($G45="Offered Place",$G45="Paperwork",$G45="Enrolled"),OR($J45="",$K45="")),"Offer dates missing",IF(AND(OR($G45="Paperwork",$G45="Enrolled"),$L45=""),"Paperwork date missing",IF(AND($G45="Enrolled",OR($M45="",$N45="")),"Enrollment dates missing",IF(AND($G45="Closed",$Q45=""),"Close reason missing","OK")))))))))))</f>
        <v/>
      </c>
    </row>
    <row r="46" ht="28" customHeight="1">
      <c r="A46" s="15" t="n"/>
      <c r="B46" s="15" t="n"/>
      <c r="C46" s="24" t="n"/>
      <c r="D46" s="15" t="n"/>
      <c r="E46" s="24" t="n"/>
      <c r="F46" s="15" t="n"/>
      <c r="G46" s="15" t="n"/>
      <c r="H46" s="24" t="n"/>
      <c r="I46" s="24" t="n"/>
      <c r="J46" s="24" t="n"/>
      <c r="K46" s="24" t="n"/>
      <c r="L46" s="24" t="n"/>
      <c r="M46" s="24" t="n"/>
      <c r="N46" s="24" t="n"/>
      <c r="O46" s="24" t="n"/>
      <c r="P46" s="15" t="n"/>
      <c r="Q46" s="15" t="n"/>
      <c r="R46" s="15" t="n"/>
      <c r="S46" s="17">
        <f>IF(OR($A46="",$H46="",'Lists &amp; Assumptions'!$B$2="",$H46&gt;'Lists &amp; Assumptions'!$B$2),"",'Lists &amp; Assumptions'!$B$2-$H46)</f>
        <v/>
      </c>
      <c r="T46" s="18">
        <f>IF($A46="","",IF('Lists &amp; Assumptions'!$B$2="","Set review date",IF($G46="Closed","Closed",IF($G46="Enrolled",IF($N46="","Expected start missing","Enrolled"),IF(AND(OR($G46="Offered Place",$G46="Paperwork"),$K46&lt;&gt;"",$K46&lt;'Lists &amp; Assumptions'!$B$2),"Offer expired",IF(AND(OR($G46="Offered Place",$G46="Paperwork"),$K46&lt;&gt;"",$K46&lt;='Lists &amp; Assumptions'!$B$2+'Lists &amp; Assumptions'!$B$5),"Offer expires soon",IF($O46="","Follow-up date missing",IF($O46&lt;'Lists &amp; Assumptions'!$B$2,"Follow-up overdue",IF($O46&lt;='Lists &amp; Assumptions'!$B$2+'Lists &amp; Assumptions'!$B$3,"Follow up soon",IF($S46&gt;'Lists &amp; Assumptions'!$B$4,"Stage stale","On track"))))))))))</f>
        <v/>
      </c>
      <c r="U46" s="18">
        <f>IF($A46="","",IF('Lists &amp; Assumptions'!$B$2="","Set review date",IF(COUNTIF($A$2:$A$151,$A46)&gt;1,"Duplicate Prospect ID",IF(OR($B46="",$C46="",$D46="",$F46="",$G46="",$H46="",$P46=""),"Missing required field",IF(OR($C46&gt;'Lists &amp; Assumptions'!$B$2,$H46&lt;$C46,$H46&gt;'Lists &amp; Assumptions'!$B$2),"Invalid inquiry or stage date",IF(AND($K46&lt;&gt;"",OR($J46="",$K46&lt;$J46)),"Invalid offer expiration",IF(AND(OR($G46="Tour",$G46="Offered Place",$G46="Paperwork",$G46="Enrolled"),$I46=""),"Tour date missing",IF(AND(OR($G46="Offered Place",$G46="Paperwork",$G46="Enrolled"),OR($J46="",$K46="")),"Offer dates missing",IF(AND(OR($G46="Paperwork",$G46="Enrolled"),$L46=""),"Paperwork date missing",IF(AND($G46="Enrolled",OR($M46="",$N46="")),"Enrollment dates missing",IF(AND($G46="Closed",$Q46=""),"Close reason missing","OK")))))))))))</f>
        <v/>
      </c>
    </row>
    <row r="47" ht="28" customHeight="1">
      <c r="A47" s="15" t="n"/>
      <c r="B47" s="15" t="n"/>
      <c r="C47" s="24" t="n"/>
      <c r="D47" s="15" t="n"/>
      <c r="E47" s="24" t="n"/>
      <c r="F47" s="15" t="n"/>
      <c r="G47" s="15" t="n"/>
      <c r="H47" s="24" t="n"/>
      <c r="I47" s="24" t="n"/>
      <c r="J47" s="24" t="n"/>
      <c r="K47" s="24" t="n"/>
      <c r="L47" s="24" t="n"/>
      <c r="M47" s="24" t="n"/>
      <c r="N47" s="24" t="n"/>
      <c r="O47" s="24" t="n"/>
      <c r="P47" s="15" t="n"/>
      <c r="Q47" s="15" t="n"/>
      <c r="R47" s="15" t="n"/>
      <c r="S47" s="17">
        <f>IF(OR($A47="",$H47="",'Lists &amp; Assumptions'!$B$2="",$H47&gt;'Lists &amp; Assumptions'!$B$2),"",'Lists &amp; Assumptions'!$B$2-$H47)</f>
        <v/>
      </c>
      <c r="T47" s="18">
        <f>IF($A47="","",IF('Lists &amp; Assumptions'!$B$2="","Set review date",IF($G47="Closed","Closed",IF($G47="Enrolled",IF($N47="","Expected start missing","Enrolled"),IF(AND(OR($G47="Offered Place",$G47="Paperwork"),$K47&lt;&gt;"",$K47&lt;'Lists &amp; Assumptions'!$B$2),"Offer expired",IF(AND(OR($G47="Offered Place",$G47="Paperwork"),$K47&lt;&gt;"",$K47&lt;='Lists &amp; Assumptions'!$B$2+'Lists &amp; Assumptions'!$B$5),"Offer expires soon",IF($O47="","Follow-up date missing",IF($O47&lt;'Lists &amp; Assumptions'!$B$2,"Follow-up overdue",IF($O47&lt;='Lists &amp; Assumptions'!$B$2+'Lists &amp; Assumptions'!$B$3,"Follow up soon",IF($S47&gt;'Lists &amp; Assumptions'!$B$4,"Stage stale","On track"))))))))))</f>
        <v/>
      </c>
      <c r="U47" s="18">
        <f>IF($A47="","",IF('Lists &amp; Assumptions'!$B$2="","Set review date",IF(COUNTIF($A$2:$A$151,$A47)&gt;1,"Duplicate Prospect ID",IF(OR($B47="",$C47="",$D47="",$F47="",$G47="",$H47="",$P47=""),"Missing required field",IF(OR($C47&gt;'Lists &amp; Assumptions'!$B$2,$H47&lt;$C47,$H47&gt;'Lists &amp; Assumptions'!$B$2),"Invalid inquiry or stage date",IF(AND($K47&lt;&gt;"",OR($J47="",$K47&lt;$J47)),"Invalid offer expiration",IF(AND(OR($G47="Tour",$G47="Offered Place",$G47="Paperwork",$G47="Enrolled"),$I47=""),"Tour date missing",IF(AND(OR($G47="Offered Place",$G47="Paperwork",$G47="Enrolled"),OR($J47="",$K47="")),"Offer dates missing",IF(AND(OR($G47="Paperwork",$G47="Enrolled"),$L47=""),"Paperwork date missing",IF(AND($G47="Enrolled",OR($M47="",$N47="")),"Enrollment dates missing",IF(AND($G47="Closed",$Q47=""),"Close reason missing","OK")))))))))))</f>
        <v/>
      </c>
    </row>
    <row r="48" ht="28" customHeight="1">
      <c r="A48" s="15" t="n"/>
      <c r="B48" s="15" t="n"/>
      <c r="C48" s="24" t="n"/>
      <c r="D48" s="15" t="n"/>
      <c r="E48" s="24" t="n"/>
      <c r="F48" s="15" t="n"/>
      <c r="G48" s="15" t="n"/>
      <c r="H48" s="24" t="n"/>
      <c r="I48" s="24" t="n"/>
      <c r="J48" s="24" t="n"/>
      <c r="K48" s="24" t="n"/>
      <c r="L48" s="24" t="n"/>
      <c r="M48" s="24" t="n"/>
      <c r="N48" s="24" t="n"/>
      <c r="O48" s="24" t="n"/>
      <c r="P48" s="15" t="n"/>
      <c r="Q48" s="15" t="n"/>
      <c r="R48" s="15" t="n"/>
      <c r="S48" s="17">
        <f>IF(OR($A48="",$H48="",'Lists &amp; Assumptions'!$B$2="",$H48&gt;'Lists &amp; Assumptions'!$B$2),"",'Lists &amp; Assumptions'!$B$2-$H48)</f>
        <v/>
      </c>
      <c r="T48" s="18">
        <f>IF($A48="","",IF('Lists &amp; Assumptions'!$B$2="","Set review date",IF($G48="Closed","Closed",IF($G48="Enrolled",IF($N48="","Expected start missing","Enrolled"),IF(AND(OR($G48="Offered Place",$G48="Paperwork"),$K48&lt;&gt;"",$K48&lt;'Lists &amp; Assumptions'!$B$2),"Offer expired",IF(AND(OR($G48="Offered Place",$G48="Paperwork"),$K48&lt;&gt;"",$K48&lt;='Lists &amp; Assumptions'!$B$2+'Lists &amp; Assumptions'!$B$5),"Offer expires soon",IF($O48="","Follow-up date missing",IF($O48&lt;'Lists &amp; Assumptions'!$B$2,"Follow-up overdue",IF($O48&lt;='Lists &amp; Assumptions'!$B$2+'Lists &amp; Assumptions'!$B$3,"Follow up soon",IF($S48&gt;'Lists &amp; Assumptions'!$B$4,"Stage stale","On track"))))))))))</f>
        <v/>
      </c>
      <c r="U48" s="18">
        <f>IF($A48="","",IF('Lists &amp; Assumptions'!$B$2="","Set review date",IF(COUNTIF($A$2:$A$151,$A48)&gt;1,"Duplicate Prospect ID",IF(OR($B48="",$C48="",$D48="",$F48="",$G48="",$H48="",$P48=""),"Missing required field",IF(OR($C48&gt;'Lists &amp; Assumptions'!$B$2,$H48&lt;$C48,$H48&gt;'Lists &amp; Assumptions'!$B$2),"Invalid inquiry or stage date",IF(AND($K48&lt;&gt;"",OR($J48="",$K48&lt;$J48)),"Invalid offer expiration",IF(AND(OR($G48="Tour",$G48="Offered Place",$G48="Paperwork",$G48="Enrolled"),$I48=""),"Tour date missing",IF(AND(OR($G48="Offered Place",$G48="Paperwork",$G48="Enrolled"),OR($J48="",$K48="")),"Offer dates missing",IF(AND(OR($G48="Paperwork",$G48="Enrolled"),$L48=""),"Paperwork date missing",IF(AND($G48="Enrolled",OR($M48="",$N48="")),"Enrollment dates missing",IF(AND($G48="Closed",$Q48=""),"Close reason missing","OK")))))))))))</f>
        <v/>
      </c>
    </row>
    <row r="49" ht="28" customHeight="1">
      <c r="A49" s="15" t="n"/>
      <c r="B49" s="15" t="n"/>
      <c r="C49" s="24" t="n"/>
      <c r="D49" s="15" t="n"/>
      <c r="E49" s="24" t="n"/>
      <c r="F49" s="15" t="n"/>
      <c r="G49" s="15" t="n"/>
      <c r="H49" s="24" t="n"/>
      <c r="I49" s="24" t="n"/>
      <c r="J49" s="24" t="n"/>
      <c r="K49" s="24" t="n"/>
      <c r="L49" s="24" t="n"/>
      <c r="M49" s="24" t="n"/>
      <c r="N49" s="24" t="n"/>
      <c r="O49" s="24" t="n"/>
      <c r="P49" s="15" t="n"/>
      <c r="Q49" s="15" t="n"/>
      <c r="R49" s="15" t="n"/>
      <c r="S49" s="17">
        <f>IF(OR($A49="",$H49="",'Lists &amp; Assumptions'!$B$2="",$H49&gt;'Lists &amp; Assumptions'!$B$2),"",'Lists &amp; Assumptions'!$B$2-$H49)</f>
        <v/>
      </c>
      <c r="T49" s="18">
        <f>IF($A49="","",IF('Lists &amp; Assumptions'!$B$2="","Set review date",IF($G49="Closed","Closed",IF($G49="Enrolled",IF($N49="","Expected start missing","Enrolled"),IF(AND(OR($G49="Offered Place",$G49="Paperwork"),$K49&lt;&gt;"",$K49&lt;'Lists &amp; Assumptions'!$B$2),"Offer expired",IF(AND(OR($G49="Offered Place",$G49="Paperwork"),$K49&lt;&gt;"",$K49&lt;='Lists &amp; Assumptions'!$B$2+'Lists &amp; Assumptions'!$B$5),"Offer expires soon",IF($O49="","Follow-up date missing",IF($O49&lt;'Lists &amp; Assumptions'!$B$2,"Follow-up overdue",IF($O49&lt;='Lists &amp; Assumptions'!$B$2+'Lists &amp; Assumptions'!$B$3,"Follow up soon",IF($S49&gt;'Lists &amp; Assumptions'!$B$4,"Stage stale","On track"))))))))))</f>
        <v/>
      </c>
      <c r="U49" s="18">
        <f>IF($A49="","",IF('Lists &amp; Assumptions'!$B$2="","Set review date",IF(COUNTIF($A$2:$A$151,$A49)&gt;1,"Duplicate Prospect ID",IF(OR($B49="",$C49="",$D49="",$F49="",$G49="",$H49="",$P49=""),"Missing required field",IF(OR($C49&gt;'Lists &amp; Assumptions'!$B$2,$H49&lt;$C49,$H49&gt;'Lists &amp; Assumptions'!$B$2),"Invalid inquiry or stage date",IF(AND($K49&lt;&gt;"",OR($J49="",$K49&lt;$J49)),"Invalid offer expiration",IF(AND(OR($G49="Tour",$G49="Offered Place",$G49="Paperwork",$G49="Enrolled"),$I49=""),"Tour date missing",IF(AND(OR($G49="Offered Place",$G49="Paperwork",$G49="Enrolled"),OR($J49="",$K49="")),"Offer dates missing",IF(AND(OR($G49="Paperwork",$G49="Enrolled"),$L49=""),"Paperwork date missing",IF(AND($G49="Enrolled",OR($M49="",$N49="")),"Enrollment dates missing",IF(AND($G49="Closed",$Q49=""),"Close reason missing","OK")))))))))))</f>
        <v/>
      </c>
    </row>
    <row r="50" ht="28" customHeight="1">
      <c r="A50" s="15" t="n"/>
      <c r="B50" s="15" t="n"/>
      <c r="C50" s="24" t="n"/>
      <c r="D50" s="15" t="n"/>
      <c r="E50" s="24" t="n"/>
      <c r="F50" s="15" t="n"/>
      <c r="G50" s="15" t="n"/>
      <c r="H50" s="24" t="n"/>
      <c r="I50" s="24" t="n"/>
      <c r="J50" s="24" t="n"/>
      <c r="K50" s="24" t="n"/>
      <c r="L50" s="24" t="n"/>
      <c r="M50" s="24" t="n"/>
      <c r="N50" s="24" t="n"/>
      <c r="O50" s="24" t="n"/>
      <c r="P50" s="15" t="n"/>
      <c r="Q50" s="15" t="n"/>
      <c r="R50" s="15" t="n"/>
      <c r="S50" s="17">
        <f>IF(OR($A50="",$H50="",'Lists &amp; Assumptions'!$B$2="",$H50&gt;'Lists &amp; Assumptions'!$B$2),"",'Lists &amp; Assumptions'!$B$2-$H50)</f>
        <v/>
      </c>
      <c r="T50" s="18">
        <f>IF($A50="","",IF('Lists &amp; Assumptions'!$B$2="","Set review date",IF($G50="Closed","Closed",IF($G50="Enrolled",IF($N50="","Expected start missing","Enrolled"),IF(AND(OR($G50="Offered Place",$G50="Paperwork"),$K50&lt;&gt;"",$K50&lt;'Lists &amp; Assumptions'!$B$2),"Offer expired",IF(AND(OR($G50="Offered Place",$G50="Paperwork"),$K50&lt;&gt;"",$K50&lt;='Lists &amp; Assumptions'!$B$2+'Lists &amp; Assumptions'!$B$5),"Offer expires soon",IF($O50="","Follow-up date missing",IF($O50&lt;'Lists &amp; Assumptions'!$B$2,"Follow-up overdue",IF($O50&lt;='Lists &amp; Assumptions'!$B$2+'Lists &amp; Assumptions'!$B$3,"Follow up soon",IF($S50&gt;'Lists &amp; Assumptions'!$B$4,"Stage stale","On track"))))))))))</f>
        <v/>
      </c>
      <c r="U50" s="18">
        <f>IF($A50="","",IF('Lists &amp; Assumptions'!$B$2="","Set review date",IF(COUNTIF($A$2:$A$151,$A50)&gt;1,"Duplicate Prospect ID",IF(OR($B50="",$C50="",$D50="",$F50="",$G50="",$H50="",$P50=""),"Missing required field",IF(OR($C50&gt;'Lists &amp; Assumptions'!$B$2,$H50&lt;$C50,$H50&gt;'Lists &amp; Assumptions'!$B$2),"Invalid inquiry or stage date",IF(AND($K50&lt;&gt;"",OR($J50="",$K50&lt;$J50)),"Invalid offer expiration",IF(AND(OR($G50="Tour",$G50="Offered Place",$G50="Paperwork",$G50="Enrolled"),$I50=""),"Tour date missing",IF(AND(OR($G50="Offered Place",$G50="Paperwork",$G50="Enrolled"),OR($J50="",$K50="")),"Offer dates missing",IF(AND(OR($G50="Paperwork",$G50="Enrolled"),$L50=""),"Paperwork date missing",IF(AND($G50="Enrolled",OR($M50="",$N50="")),"Enrollment dates missing",IF(AND($G50="Closed",$Q50=""),"Close reason missing","OK")))))))))))</f>
        <v/>
      </c>
    </row>
    <row r="51" ht="28" customHeight="1">
      <c r="A51" s="15" t="n"/>
      <c r="B51" s="15" t="n"/>
      <c r="C51" s="24" t="n"/>
      <c r="D51" s="15" t="n"/>
      <c r="E51" s="24" t="n"/>
      <c r="F51" s="15" t="n"/>
      <c r="G51" s="15" t="n"/>
      <c r="H51" s="24" t="n"/>
      <c r="I51" s="24" t="n"/>
      <c r="J51" s="24" t="n"/>
      <c r="K51" s="24" t="n"/>
      <c r="L51" s="24" t="n"/>
      <c r="M51" s="24" t="n"/>
      <c r="N51" s="24" t="n"/>
      <c r="O51" s="24" t="n"/>
      <c r="P51" s="15" t="n"/>
      <c r="Q51" s="15" t="n"/>
      <c r="R51" s="15" t="n"/>
      <c r="S51" s="17">
        <f>IF(OR($A51="",$H51="",'Lists &amp; Assumptions'!$B$2="",$H51&gt;'Lists &amp; Assumptions'!$B$2),"",'Lists &amp; Assumptions'!$B$2-$H51)</f>
        <v/>
      </c>
      <c r="T51" s="18">
        <f>IF($A51="","",IF('Lists &amp; Assumptions'!$B$2="","Set review date",IF($G51="Closed","Closed",IF($G51="Enrolled",IF($N51="","Expected start missing","Enrolled"),IF(AND(OR($G51="Offered Place",$G51="Paperwork"),$K51&lt;&gt;"",$K51&lt;'Lists &amp; Assumptions'!$B$2),"Offer expired",IF(AND(OR($G51="Offered Place",$G51="Paperwork"),$K51&lt;&gt;"",$K51&lt;='Lists &amp; Assumptions'!$B$2+'Lists &amp; Assumptions'!$B$5),"Offer expires soon",IF($O51="","Follow-up date missing",IF($O51&lt;'Lists &amp; Assumptions'!$B$2,"Follow-up overdue",IF($O51&lt;='Lists &amp; Assumptions'!$B$2+'Lists &amp; Assumptions'!$B$3,"Follow up soon",IF($S51&gt;'Lists &amp; Assumptions'!$B$4,"Stage stale","On track"))))))))))</f>
        <v/>
      </c>
      <c r="U51" s="18">
        <f>IF($A51="","",IF('Lists &amp; Assumptions'!$B$2="","Set review date",IF(COUNTIF($A$2:$A$151,$A51)&gt;1,"Duplicate Prospect ID",IF(OR($B51="",$C51="",$D51="",$F51="",$G51="",$H51="",$P51=""),"Missing required field",IF(OR($C51&gt;'Lists &amp; Assumptions'!$B$2,$H51&lt;$C51,$H51&gt;'Lists &amp; Assumptions'!$B$2),"Invalid inquiry or stage date",IF(AND($K51&lt;&gt;"",OR($J51="",$K51&lt;$J51)),"Invalid offer expiration",IF(AND(OR($G51="Tour",$G51="Offered Place",$G51="Paperwork",$G51="Enrolled"),$I51=""),"Tour date missing",IF(AND(OR($G51="Offered Place",$G51="Paperwork",$G51="Enrolled"),OR($J51="",$K51="")),"Offer dates missing",IF(AND(OR($G51="Paperwork",$G51="Enrolled"),$L51=""),"Paperwork date missing",IF(AND($G51="Enrolled",OR($M51="",$N51="")),"Enrollment dates missing",IF(AND($G51="Closed",$Q51=""),"Close reason missing","OK")))))))))))</f>
        <v/>
      </c>
    </row>
    <row r="52" ht="28" customHeight="1">
      <c r="A52" s="15" t="n"/>
      <c r="B52" s="15" t="n"/>
      <c r="C52" s="24" t="n"/>
      <c r="D52" s="15" t="n"/>
      <c r="E52" s="24" t="n"/>
      <c r="F52" s="15" t="n"/>
      <c r="G52" s="15" t="n"/>
      <c r="H52" s="24" t="n"/>
      <c r="I52" s="24" t="n"/>
      <c r="J52" s="24" t="n"/>
      <c r="K52" s="24" t="n"/>
      <c r="L52" s="24" t="n"/>
      <c r="M52" s="24" t="n"/>
      <c r="N52" s="24" t="n"/>
      <c r="O52" s="24" t="n"/>
      <c r="P52" s="15" t="n"/>
      <c r="Q52" s="15" t="n"/>
      <c r="R52" s="15" t="n"/>
      <c r="S52" s="17">
        <f>IF(OR($A52="",$H52="",'Lists &amp; Assumptions'!$B$2="",$H52&gt;'Lists &amp; Assumptions'!$B$2),"",'Lists &amp; Assumptions'!$B$2-$H52)</f>
        <v/>
      </c>
      <c r="T52" s="18">
        <f>IF($A52="","",IF('Lists &amp; Assumptions'!$B$2="","Set review date",IF($G52="Closed","Closed",IF($G52="Enrolled",IF($N52="","Expected start missing","Enrolled"),IF(AND(OR($G52="Offered Place",$G52="Paperwork"),$K52&lt;&gt;"",$K52&lt;'Lists &amp; Assumptions'!$B$2),"Offer expired",IF(AND(OR($G52="Offered Place",$G52="Paperwork"),$K52&lt;&gt;"",$K52&lt;='Lists &amp; Assumptions'!$B$2+'Lists &amp; Assumptions'!$B$5),"Offer expires soon",IF($O52="","Follow-up date missing",IF($O52&lt;'Lists &amp; Assumptions'!$B$2,"Follow-up overdue",IF($O52&lt;='Lists &amp; Assumptions'!$B$2+'Lists &amp; Assumptions'!$B$3,"Follow up soon",IF($S52&gt;'Lists &amp; Assumptions'!$B$4,"Stage stale","On track"))))))))))</f>
        <v/>
      </c>
      <c r="U52" s="18">
        <f>IF($A52="","",IF('Lists &amp; Assumptions'!$B$2="","Set review date",IF(COUNTIF($A$2:$A$151,$A52)&gt;1,"Duplicate Prospect ID",IF(OR($B52="",$C52="",$D52="",$F52="",$G52="",$H52="",$P52=""),"Missing required field",IF(OR($C52&gt;'Lists &amp; Assumptions'!$B$2,$H52&lt;$C52,$H52&gt;'Lists &amp; Assumptions'!$B$2),"Invalid inquiry or stage date",IF(AND($K52&lt;&gt;"",OR($J52="",$K52&lt;$J52)),"Invalid offer expiration",IF(AND(OR($G52="Tour",$G52="Offered Place",$G52="Paperwork",$G52="Enrolled"),$I52=""),"Tour date missing",IF(AND(OR($G52="Offered Place",$G52="Paperwork",$G52="Enrolled"),OR($J52="",$K52="")),"Offer dates missing",IF(AND(OR($G52="Paperwork",$G52="Enrolled"),$L52=""),"Paperwork date missing",IF(AND($G52="Enrolled",OR($M52="",$N52="")),"Enrollment dates missing",IF(AND($G52="Closed",$Q52=""),"Close reason missing","OK")))))))))))</f>
        <v/>
      </c>
    </row>
    <row r="53" ht="28" customHeight="1">
      <c r="A53" s="15" t="n"/>
      <c r="B53" s="15" t="n"/>
      <c r="C53" s="24" t="n"/>
      <c r="D53" s="15" t="n"/>
      <c r="E53" s="24" t="n"/>
      <c r="F53" s="15" t="n"/>
      <c r="G53" s="15" t="n"/>
      <c r="H53" s="24" t="n"/>
      <c r="I53" s="24" t="n"/>
      <c r="J53" s="24" t="n"/>
      <c r="K53" s="24" t="n"/>
      <c r="L53" s="24" t="n"/>
      <c r="M53" s="24" t="n"/>
      <c r="N53" s="24" t="n"/>
      <c r="O53" s="24" t="n"/>
      <c r="P53" s="15" t="n"/>
      <c r="Q53" s="15" t="n"/>
      <c r="R53" s="15" t="n"/>
      <c r="S53" s="17">
        <f>IF(OR($A53="",$H53="",'Lists &amp; Assumptions'!$B$2="",$H53&gt;'Lists &amp; Assumptions'!$B$2),"",'Lists &amp; Assumptions'!$B$2-$H53)</f>
        <v/>
      </c>
      <c r="T53" s="18">
        <f>IF($A53="","",IF('Lists &amp; Assumptions'!$B$2="","Set review date",IF($G53="Closed","Closed",IF($G53="Enrolled",IF($N53="","Expected start missing","Enrolled"),IF(AND(OR($G53="Offered Place",$G53="Paperwork"),$K53&lt;&gt;"",$K53&lt;'Lists &amp; Assumptions'!$B$2),"Offer expired",IF(AND(OR($G53="Offered Place",$G53="Paperwork"),$K53&lt;&gt;"",$K53&lt;='Lists &amp; Assumptions'!$B$2+'Lists &amp; Assumptions'!$B$5),"Offer expires soon",IF($O53="","Follow-up date missing",IF($O53&lt;'Lists &amp; Assumptions'!$B$2,"Follow-up overdue",IF($O53&lt;='Lists &amp; Assumptions'!$B$2+'Lists &amp; Assumptions'!$B$3,"Follow up soon",IF($S53&gt;'Lists &amp; Assumptions'!$B$4,"Stage stale","On track"))))))))))</f>
        <v/>
      </c>
      <c r="U53" s="18">
        <f>IF($A53="","",IF('Lists &amp; Assumptions'!$B$2="","Set review date",IF(COUNTIF($A$2:$A$151,$A53)&gt;1,"Duplicate Prospect ID",IF(OR($B53="",$C53="",$D53="",$F53="",$G53="",$H53="",$P53=""),"Missing required field",IF(OR($C53&gt;'Lists &amp; Assumptions'!$B$2,$H53&lt;$C53,$H53&gt;'Lists &amp; Assumptions'!$B$2),"Invalid inquiry or stage date",IF(AND($K53&lt;&gt;"",OR($J53="",$K53&lt;$J53)),"Invalid offer expiration",IF(AND(OR($G53="Tour",$G53="Offered Place",$G53="Paperwork",$G53="Enrolled"),$I53=""),"Tour date missing",IF(AND(OR($G53="Offered Place",$G53="Paperwork",$G53="Enrolled"),OR($J53="",$K53="")),"Offer dates missing",IF(AND(OR($G53="Paperwork",$G53="Enrolled"),$L53=""),"Paperwork date missing",IF(AND($G53="Enrolled",OR($M53="",$N53="")),"Enrollment dates missing",IF(AND($G53="Closed",$Q53=""),"Close reason missing","OK")))))))))))</f>
        <v/>
      </c>
    </row>
    <row r="54" ht="28" customHeight="1">
      <c r="A54" s="15" t="n"/>
      <c r="B54" s="15" t="n"/>
      <c r="C54" s="24" t="n"/>
      <c r="D54" s="15" t="n"/>
      <c r="E54" s="24" t="n"/>
      <c r="F54" s="15" t="n"/>
      <c r="G54" s="15" t="n"/>
      <c r="H54" s="24" t="n"/>
      <c r="I54" s="24" t="n"/>
      <c r="J54" s="24" t="n"/>
      <c r="K54" s="24" t="n"/>
      <c r="L54" s="24" t="n"/>
      <c r="M54" s="24" t="n"/>
      <c r="N54" s="24" t="n"/>
      <c r="O54" s="24" t="n"/>
      <c r="P54" s="15" t="n"/>
      <c r="Q54" s="15" t="n"/>
      <c r="R54" s="15" t="n"/>
      <c r="S54" s="17">
        <f>IF(OR($A54="",$H54="",'Lists &amp; Assumptions'!$B$2="",$H54&gt;'Lists &amp; Assumptions'!$B$2),"",'Lists &amp; Assumptions'!$B$2-$H54)</f>
        <v/>
      </c>
      <c r="T54" s="18">
        <f>IF($A54="","",IF('Lists &amp; Assumptions'!$B$2="","Set review date",IF($G54="Closed","Closed",IF($G54="Enrolled",IF($N54="","Expected start missing","Enrolled"),IF(AND(OR($G54="Offered Place",$G54="Paperwork"),$K54&lt;&gt;"",$K54&lt;'Lists &amp; Assumptions'!$B$2),"Offer expired",IF(AND(OR($G54="Offered Place",$G54="Paperwork"),$K54&lt;&gt;"",$K54&lt;='Lists &amp; Assumptions'!$B$2+'Lists &amp; Assumptions'!$B$5),"Offer expires soon",IF($O54="","Follow-up date missing",IF($O54&lt;'Lists &amp; Assumptions'!$B$2,"Follow-up overdue",IF($O54&lt;='Lists &amp; Assumptions'!$B$2+'Lists &amp; Assumptions'!$B$3,"Follow up soon",IF($S54&gt;'Lists &amp; Assumptions'!$B$4,"Stage stale","On track"))))))))))</f>
        <v/>
      </c>
      <c r="U54" s="18">
        <f>IF($A54="","",IF('Lists &amp; Assumptions'!$B$2="","Set review date",IF(COUNTIF($A$2:$A$151,$A54)&gt;1,"Duplicate Prospect ID",IF(OR($B54="",$C54="",$D54="",$F54="",$G54="",$H54="",$P54=""),"Missing required field",IF(OR($C54&gt;'Lists &amp; Assumptions'!$B$2,$H54&lt;$C54,$H54&gt;'Lists &amp; Assumptions'!$B$2),"Invalid inquiry or stage date",IF(AND($K54&lt;&gt;"",OR($J54="",$K54&lt;$J54)),"Invalid offer expiration",IF(AND(OR($G54="Tour",$G54="Offered Place",$G54="Paperwork",$G54="Enrolled"),$I54=""),"Tour date missing",IF(AND(OR($G54="Offered Place",$G54="Paperwork",$G54="Enrolled"),OR($J54="",$K54="")),"Offer dates missing",IF(AND(OR($G54="Paperwork",$G54="Enrolled"),$L54=""),"Paperwork date missing",IF(AND($G54="Enrolled",OR($M54="",$N54="")),"Enrollment dates missing",IF(AND($G54="Closed",$Q54=""),"Close reason missing","OK")))))))))))</f>
        <v/>
      </c>
    </row>
    <row r="55" ht="28" customHeight="1">
      <c r="A55" s="15" t="n"/>
      <c r="B55" s="15" t="n"/>
      <c r="C55" s="24" t="n"/>
      <c r="D55" s="15" t="n"/>
      <c r="E55" s="24" t="n"/>
      <c r="F55" s="15" t="n"/>
      <c r="G55" s="15" t="n"/>
      <c r="H55" s="24" t="n"/>
      <c r="I55" s="24" t="n"/>
      <c r="J55" s="24" t="n"/>
      <c r="K55" s="24" t="n"/>
      <c r="L55" s="24" t="n"/>
      <c r="M55" s="24" t="n"/>
      <c r="N55" s="24" t="n"/>
      <c r="O55" s="24" t="n"/>
      <c r="P55" s="15" t="n"/>
      <c r="Q55" s="15" t="n"/>
      <c r="R55" s="15" t="n"/>
      <c r="S55" s="17">
        <f>IF(OR($A55="",$H55="",'Lists &amp; Assumptions'!$B$2="",$H55&gt;'Lists &amp; Assumptions'!$B$2),"",'Lists &amp; Assumptions'!$B$2-$H55)</f>
        <v/>
      </c>
      <c r="T55" s="18">
        <f>IF($A55="","",IF('Lists &amp; Assumptions'!$B$2="","Set review date",IF($G55="Closed","Closed",IF($G55="Enrolled",IF($N55="","Expected start missing","Enrolled"),IF(AND(OR($G55="Offered Place",$G55="Paperwork"),$K55&lt;&gt;"",$K55&lt;'Lists &amp; Assumptions'!$B$2),"Offer expired",IF(AND(OR($G55="Offered Place",$G55="Paperwork"),$K55&lt;&gt;"",$K55&lt;='Lists &amp; Assumptions'!$B$2+'Lists &amp; Assumptions'!$B$5),"Offer expires soon",IF($O55="","Follow-up date missing",IF($O55&lt;'Lists &amp; Assumptions'!$B$2,"Follow-up overdue",IF($O55&lt;='Lists &amp; Assumptions'!$B$2+'Lists &amp; Assumptions'!$B$3,"Follow up soon",IF($S55&gt;'Lists &amp; Assumptions'!$B$4,"Stage stale","On track"))))))))))</f>
        <v/>
      </c>
      <c r="U55" s="18">
        <f>IF($A55="","",IF('Lists &amp; Assumptions'!$B$2="","Set review date",IF(COUNTIF($A$2:$A$151,$A55)&gt;1,"Duplicate Prospect ID",IF(OR($B55="",$C55="",$D55="",$F55="",$G55="",$H55="",$P55=""),"Missing required field",IF(OR($C55&gt;'Lists &amp; Assumptions'!$B$2,$H55&lt;$C55,$H55&gt;'Lists &amp; Assumptions'!$B$2),"Invalid inquiry or stage date",IF(AND($K55&lt;&gt;"",OR($J55="",$K55&lt;$J55)),"Invalid offer expiration",IF(AND(OR($G55="Tour",$G55="Offered Place",$G55="Paperwork",$G55="Enrolled"),$I55=""),"Tour date missing",IF(AND(OR($G55="Offered Place",$G55="Paperwork",$G55="Enrolled"),OR($J55="",$K55="")),"Offer dates missing",IF(AND(OR($G55="Paperwork",$G55="Enrolled"),$L55=""),"Paperwork date missing",IF(AND($G55="Enrolled",OR($M55="",$N55="")),"Enrollment dates missing",IF(AND($G55="Closed",$Q55=""),"Close reason missing","OK")))))))))))</f>
        <v/>
      </c>
    </row>
    <row r="56" ht="28" customHeight="1">
      <c r="A56" s="15" t="n"/>
      <c r="B56" s="15" t="n"/>
      <c r="C56" s="24" t="n"/>
      <c r="D56" s="15" t="n"/>
      <c r="E56" s="24" t="n"/>
      <c r="F56" s="15" t="n"/>
      <c r="G56" s="15" t="n"/>
      <c r="H56" s="24" t="n"/>
      <c r="I56" s="24" t="n"/>
      <c r="J56" s="24" t="n"/>
      <c r="K56" s="24" t="n"/>
      <c r="L56" s="24" t="n"/>
      <c r="M56" s="24" t="n"/>
      <c r="N56" s="24" t="n"/>
      <c r="O56" s="24" t="n"/>
      <c r="P56" s="15" t="n"/>
      <c r="Q56" s="15" t="n"/>
      <c r="R56" s="15" t="n"/>
      <c r="S56" s="17">
        <f>IF(OR($A56="",$H56="",'Lists &amp; Assumptions'!$B$2="",$H56&gt;'Lists &amp; Assumptions'!$B$2),"",'Lists &amp; Assumptions'!$B$2-$H56)</f>
        <v/>
      </c>
      <c r="T56" s="18">
        <f>IF($A56="","",IF('Lists &amp; Assumptions'!$B$2="","Set review date",IF($G56="Closed","Closed",IF($G56="Enrolled",IF($N56="","Expected start missing","Enrolled"),IF(AND(OR($G56="Offered Place",$G56="Paperwork"),$K56&lt;&gt;"",$K56&lt;'Lists &amp; Assumptions'!$B$2),"Offer expired",IF(AND(OR($G56="Offered Place",$G56="Paperwork"),$K56&lt;&gt;"",$K56&lt;='Lists &amp; Assumptions'!$B$2+'Lists &amp; Assumptions'!$B$5),"Offer expires soon",IF($O56="","Follow-up date missing",IF($O56&lt;'Lists &amp; Assumptions'!$B$2,"Follow-up overdue",IF($O56&lt;='Lists &amp; Assumptions'!$B$2+'Lists &amp; Assumptions'!$B$3,"Follow up soon",IF($S56&gt;'Lists &amp; Assumptions'!$B$4,"Stage stale","On track"))))))))))</f>
        <v/>
      </c>
      <c r="U56" s="18">
        <f>IF($A56="","",IF('Lists &amp; Assumptions'!$B$2="","Set review date",IF(COUNTIF($A$2:$A$151,$A56)&gt;1,"Duplicate Prospect ID",IF(OR($B56="",$C56="",$D56="",$F56="",$G56="",$H56="",$P56=""),"Missing required field",IF(OR($C56&gt;'Lists &amp; Assumptions'!$B$2,$H56&lt;$C56,$H56&gt;'Lists &amp; Assumptions'!$B$2),"Invalid inquiry or stage date",IF(AND($K56&lt;&gt;"",OR($J56="",$K56&lt;$J56)),"Invalid offer expiration",IF(AND(OR($G56="Tour",$G56="Offered Place",$G56="Paperwork",$G56="Enrolled"),$I56=""),"Tour date missing",IF(AND(OR($G56="Offered Place",$G56="Paperwork",$G56="Enrolled"),OR($J56="",$K56="")),"Offer dates missing",IF(AND(OR($G56="Paperwork",$G56="Enrolled"),$L56=""),"Paperwork date missing",IF(AND($G56="Enrolled",OR($M56="",$N56="")),"Enrollment dates missing",IF(AND($G56="Closed",$Q56=""),"Close reason missing","OK")))))))))))</f>
        <v/>
      </c>
    </row>
    <row r="57" ht="28" customHeight="1">
      <c r="A57" s="15" t="n"/>
      <c r="B57" s="15" t="n"/>
      <c r="C57" s="24" t="n"/>
      <c r="D57" s="15" t="n"/>
      <c r="E57" s="24" t="n"/>
      <c r="F57" s="15" t="n"/>
      <c r="G57" s="15" t="n"/>
      <c r="H57" s="24" t="n"/>
      <c r="I57" s="24" t="n"/>
      <c r="J57" s="24" t="n"/>
      <c r="K57" s="24" t="n"/>
      <c r="L57" s="24" t="n"/>
      <c r="M57" s="24" t="n"/>
      <c r="N57" s="24" t="n"/>
      <c r="O57" s="24" t="n"/>
      <c r="P57" s="15" t="n"/>
      <c r="Q57" s="15" t="n"/>
      <c r="R57" s="15" t="n"/>
      <c r="S57" s="17">
        <f>IF(OR($A57="",$H57="",'Lists &amp; Assumptions'!$B$2="",$H57&gt;'Lists &amp; Assumptions'!$B$2),"",'Lists &amp; Assumptions'!$B$2-$H57)</f>
        <v/>
      </c>
      <c r="T57" s="18">
        <f>IF($A57="","",IF('Lists &amp; Assumptions'!$B$2="","Set review date",IF($G57="Closed","Closed",IF($G57="Enrolled",IF($N57="","Expected start missing","Enrolled"),IF(AND(OR($G57="Offered Place",$G57="Paperwork"),$K57&lt;&gt;"",$K57&lt;'Lists &amp; Assumptions'!$B$2),"Offer expired",IF(AND(OR($G57="Offered Place",$G57="Paperwork"),$K57&lt;&gt;"",$K57&lt;='Lists &amp; Assumptions'!$B$2+'Lists &amp; Assumptions'!$B$5),"Offer expires soon",IF($O57="","Follow-up date missing",IF($O57&lt;'Lists &amp; Assumptions'!$B$2,"Follow-up overdue",IF($O57&lt;='Lists &amp; Assumptions'!$B$2+'Lists &amp; Assumptions'!$B$3,"Follow up soon",IF($S57&gt;'Lists &amp; Assumptions'!$B$4,"Stage stale","On track"))))))))))</f>
        <v/>
      </c>
      <c r="U57" s="18">
        <f>IF($A57="","",IF('Lists &amp; Assumptions'!$B$2="","Set review date",IF(COUNTIF($A$2:$A$151,$A57)&gt;1,"Duplicate Prospect ID",IF(OR($B57="",$C57="",$D57="",$F57="",$G57="",$H57="",$P57=""),"Missing required field",IF(OR($C57&gt;'Lists &amp; Assumptions'!$B$2,$H57&lt;$C57,$H57&gt;'Lists &amp; Assumptions'!$B$2),"Invalid inquiry or stage date",IF(AND($K57&lt;&gt;"",OR($J57="",$K57&lt;$J57)),"Invalid offer expiration",IF(AND(OR($G57="Tour",$G57="Offered Place",$G57="Paperwork",$G57="Enrolled"),$I57=""),"Tour date missing",IF(AND(OR($G57="Offered Place",$G57="Paperwork",$G57="Enrolled"),OR($J57="",$K57="")),"Offer dates missing",IF(AND(OR($G57="Paperwork",$G57="Enrolled"),$L57=""),"Paperwork date missing",IF(AND($G57="Enrolled",OR($M57="",$N57="")),"Enrollment dates missing",IF(AND($G57="Closed",$Q57=""),"Close reason missing","OK")))))))))))</f>
        <v/>
      </c>
    </row>
    <row r="58" ht="28" customHeight="1">
      <c r="A58" s="15" t="n"/>
      <c r="B58" s="15" t="n"/>
      <c r="C58" s="24" t="n"/>
      <c r="D58" s="15" t="n"/>
      <c r="E58" s="24" t="n"/>
      <c r="F58" s="15" t="n"/>
      <c r="G58" s="15" t="n"/>
      <c r="H58" s="24" t="n"/>
      <c r="I58" s="24" t="n"/>
      <c r="J58" s="24" t="n"/>
      <c r="K58" s="24" t="n"/>
      <c r="L58" s="24" t="n"/>
      <c r="M58" s="24" t="n"/>
      <c r="N58" s="24" t="n"/>
      <c r="O58" s="24" t="n"/>
      <c r="P58" s="15" t="n"/>
      <c r="Q58" s="15" t="n"/>
      <c r="R58" s="15" t="n"/>
      <c r="S58" s="17">
        <f>IF(OR($A58="",$H58="",'Lists &amp; Assumptions'!$B$2="",$H58&gt;'Lists &amp; Assumptions'!$B$2),"",'Lists &amp; Assumptions'!$B$2-$H58)</f>
        <v/>
      </c>
      <c r="T58" s="18">
        <f>IF($A58="","",IF('Lists &amp; Assumptions'!$B$2="","Set review date",IF($G58="Closed","Closed",IF($G58="Enrolled",IF($N58="","Expected start missing","Enrolled"),IF(AND(OR($G58="Offered Place",$G58="Paperwork"),$K58&lt;&gt;"",$K58&lt;'Lists &amp; Assumptions'!$B$2),"Offer expired",IF(AND(OR($G58="Offered Place",$G58="Paperwork"),$K58&lt;&gt;"",$K58&lt;='Lists &amp; Assumptions'!$B$2+'Lists &amp; Assumptions'!$B$5),"Offer expires soon",IF($O58="","Follow-up date missing",IF($O58&lt;'Lists &amp; Assumptions'!$B$2,"Follow-up overdue",IF($O58&lt;='Lists &amp; Assumptions'!$B$2+'Lists &amp; Assumptions'!$B$3,"Follow up soon",IF($S58&gt;'Lists &amp; Assumptions'!$B$4,"Stage stale","On track"))))))))))</f>
        <v/>
      </c>
      <c r="U58" s="18">
        <f>IF($A58="","",IF('Lists &amp; Assumptions'!$B$2="","Set review date",IF(COUNTIF($A$2:$A$151,$A58)&gt;1,"Duplicate Prospect ID",IF(OR($B58="",$C58="",$D58="",$F58="",$G58="",$H58="",$P58=""),"Missing required field",IF(OR($C58&gt;'Lists &amp; Assumptions'!$B$2,$H58&lt;$C58,$H58&gt;'Lists &amp; Assumptions'!$B$2),"Invalid inquiry or stage date",IF(AND($K58&lt;&gt;"",OR($J58="",$K58&lt;$J58)),"Invalid offer expiration",IF(AND(OR($G58="Tour",$G58="Offered Place",$G58="Paperwork",$G58="Enrolled"),$I58=""),"Tour date missing",IF(AND(OR($G58="Offered Place",$G58="Paperwork",$G58="Enrolled"),OR($J58="",$K58="")),"Offer dates missing",IF(AND(OR($G58="Paperwork",$G58="Enrolled"),$L58=""),"Paperwork date missing",IF(AND($G58="Enrolled",OR($M58="",$N58="")),"Enrollment dates missing",IF(AND($G58="Closed",$Q58=""),"Close reason missing","OK")))))))))))</f>
        <v/>
      </c>
    </row>
    <row r="59" ht="28" customHeight="1">
      <c r="A59" s="15" t="n"/>
      <c r="B59" s="15" t="n"/>
      <c r="C59" s="24" t="n"/>
      <c r="D59" s="15" t="n"/>
      <c r="E59" s="24" t="n"/>
      <c r="F59" s="15" t="n"/>
      <c r="G59" s="15" t="n"/>
      <c r="H59" s="24" t="n"/>
      <c r="I59" s="24" t="n"/>
      <c r="J59" s="24" t="n"/>
      <c r="K59" s="24" t="n"/>
      <c r="L59" s="24" t="n"/>
      <c r="M59" s="24" t="n"/>
      <c r="N59" s="24" t="n"/>
      <c r="O59" s="24" t="n"/>
      <c r="P59" s="15" t="n"/>
      <c r="Q59" s="15" t="n"/>
      <c r="R59" s="15" t="n"/>
      <c r="S59" s="17">
        <f>IF(OR($A59="",$H59="",'Lists &amp; Assumptions'!$B$2="",$H59&gt;'Lists &amp; Assumptions'!$B$2),"",'Lists &amp; Assumptions'!$B$2-$H59)</f>
        <v/>
      </c>
      <c r="T59" s="18">
        <f>IF($A59="","",IF('Lists &amp; Assumptions'!$B$2="","Set review date",IF($G59="Closed","Closed",IF($G59="Enrolled",IF($N59="","Expected start missing","Enrolled"),IF(AND(OR($G59="Offered Place",$G59="Paperwork"),$K59&lt;&gt;"",$K59&lt;'Lists &amp; Assumptions'!$B$2),"Offer expired",IF(AND(OR($G59="Offered Place",$G59="Paperwork"),$K59&lt;&gt;"",$K59&lt;='Lists &amp; Assumptions'!$B$2+'Lists &amp; Assumptions'!$B$5),"Offer expires soon",IF($O59="","Follow-up date missing",IF($O59&lt;'Lists &amp; Assumptions'!$B$2,"Follow-up overdue",IF($O59&lt;='Lists &amp; Assumptions'!$B$2+'Lists &amp; Assumptions'!$B$3,"Follow up soon",IF($S59&gt;'Lists &amp; Assumptions'!$B$4,"Stage stale","On track"))))))))))</f>
        <v/>
      </c>
      <c r="U59" s="18">
        <f>IF($A59="","",IF('Lists &amp; Assumptions'!$B$2="","Set review date",IF(COUNTIF($A$2:$A$151,$A59)&gt;1,"Duplicate Prospect ID",IF(OR($B59="",$C59="",$D59="",$F59="",$G59="",$H59="",$P59=""),"Missing required field",IF(OR($C59&gt;'Lists &amp; Assumptions'!$B$2,$H59&lt;$C59,$H59&gt;'Lists &amp; Assumptions'!$B$2),"Invalid inquiry or stage date",IF(AND($K59&lt;&gt;"",OR($J59="",$K59&lt;$J59)),"Invalid offer expiration",IF(AND(OR($G59="Tour",$G59="Offered Place",$G59="Paperwork",$G59="Enrolled"),$I59=""),"Tour date missing",IF(AND(OR($G59="Offered Place",$G59="Paperwork",$G59="Enrolled"),OR($J59="",$K59="")),"Offer dates missing",IF(AND(OR($G59="Paperwork",$G59="Enrolled"),$L59=""),"Paperwork date missing",IF(AND($G59="Enrolled",OR($M59="",$N59="")),"Enrollment dates missing",IF(AND($G59="Closed",$Q59=""),"Close reason missing","OK")))))))))))</f>
        <v/>
      </c>
    </row>
    <row r="60" ht="28" customHeight="1">
      <c r="A60" s="15" t="n"/>
      <c r="B60" s="15" t="n"/>
      <c r="C60" s="24" t="n"/>
      <c r="D60" s="15" t="n"/>
      <c r="E60" s="24" t="n"/>
      <c r="F60" s="15" t="n"/>
      <c r="G60" s="15" t="n"/>
      <c r="H60" s="24" t="n"/>
      <c r="I60" s="24" t="n"/>
      <c r="J60" s="24" t="n"/>
      <c r="K60" s="24" t="n"/>
      <c r="L60" s="24" t="n"/>
      <c r="M60" s="24" t="n"/>
      <c r="N60" s="24" t="n"/>
      <c r="O60" s="24" t="n"/>
      <c r="P60" s="15" t="n"/>
      <c r="Q60" s="15" t="n"/>
      <c r="R60" s="15" t="n"/>
      <c r="S60" s="17">
        <f>IF(OR($A60="",$H60="",'Lists &amp; Assumptions'!$B$2="",$H60&gt;'Lists &amp; Assumptions'!$B$2),"",'Lists &amp; Assumptions'!$B$2-$H60)</f>
        <v/>
      </c>
      <c r="T60" s="18">
        <f>IF($A60="","",IF('Lists &amp; Assumptions'!$B$2="","Set review date",IF($G60="Closed","Closed",IF($G60="Enrolled",IF($N60="","Expected start missing","Enrolled"),IF(AND(OR($G60="Offered Place",$G60="Paperwork"),$K60&lt;&gt;"",$K60&lt;'Lists &amp; Assumptions'!$B$2),"Offer expired",IF(AND(OR($G60="Offered Place",$G60="Paperwork"),$K60&lt;&gt;"",$K60&lt;='Lists &amp; Assumptions'!$B$2+'Lists &amp; Assumptions'!$B$5),"Offer expires soon",IF($O60="","Follow-up date missing",IF($O60&lt;'Lists &amp; Assumptions'!$B$2,"Follow-up overdue",IF($O60&lt;='Lists &amp; Assumptions'!$B$2+'Lists &amp; Assumptions'!$B$3,"Follow up soon",IF($S60&gt;'Lists &amp; Assumptions'!$B$4,"Stage stale","On track"))))))))))</f>
        <v/>
      </c>
      <c r="U60" s="18">
        <f>IF($A60="","",IF('Lists &amp; Assumptions'!$B$2="","Set review date",IF(COUNTIF($A$2:$A$151,$A60)&gt;1,"Duplicate Prospect ID",IF(OR($B60="",$C60="",$D60="",$F60="",$G60="",$H60="",$P60=""),"Missing required field",IF(OR($C60&gt;'Lists &amp; Assumptions'!$B$2,$H60&lt;$C60,$H60&gt;'Lists &amp; Assumptions'!$B$2),"Invalid inquiry or stage date",IF(AND($K60&lt;&gt;"",OR($J60="",$K60&lt;$J60)),"Invalid offer expiration",IF(AND(OR($G60="Tour",$G60="Offered Place",$G60="Paperwork",$G60="Enrolled"),$I60=""),"Tour date missing",IF(AND(OR($G60="Offered Place",$G60="Paperwork",$G60="Enrolled"),OR($J60="",$K60="")),"Offer dates missing",IF(AND(OR($G60="Paperwork",$G60="Enrolled"),$L60=""),"Paperwork date missing",IF(AND($G60="Enrolled",OR($M60="",$N60="")),"Enrollment dates missing",IF(AND($G60="Closed",$Q60=""),"Close reason missing","OK")))))))))))</f>
        <v/>
      </c>
    </row>
    <row r="61" ht="28" customHeight="1">
      <c r="A61" s="15" t="n"/>
      <c r="B61" s="15" t="n"/>
      <c r="C61" s="24" t="n"/>
      <c r="D61" s="15" t="n"/>
      <c r="E61" s="24" t="n"/>
      <c r="F61" s="15" t="n"/>
      <c r="G61" s="15" t="n"/>
      <c r="H61" s="24" t="n"/>
      <c r="I61" s="24" t="n"/>
      <c r="J61" s="24" t="n"/>
      <c r="K61" s="24" t="n"/>
      <c r="L61" s="24" t="n"/>
      <c r="M61" s="24" t="n"/>
      <c r="N61" s="24" t="n"/>
      <c r="O61" s="24" t="n"/>
      <c r="P61" s="15" t="n"/>
      <c r="Q61" s="15" t="n"/>
      <c r="R61" s="15" t="n"/>
      <c r="S61" s="17">
        <f>IF(OR($A61="",$H61="",'Lists &amp; Assumptions'!$B$2="",$H61&gt;'Lists &amp; Assumptions'!$B$2),"",'Lists &amp; Assumptions'!$B$2-$H61)</f>
        <v/>
      </c>
      <c r="T61" s="18">
        <f>IF($A61="","",IF('Lists &amp; Assumptions'!$B$2="","Set review date",IF($G61="Closed","Closed",IF($G61="Enrolled",IF($N61="","Expected start missing","Enrolled"),IF(AND(OR($G61="Offered Place",$G61="Paperwork"),$K61&lt;&gt;"",$K61&lt;'Lists &amp; Assumptions'!$B$2),"Offer expired",IF(AND(OR($G61="Offered Place",$G61="Paperwork"),$K61&lt;&gt;"",$K61&lt;='Lists &amp; Assumptions'!$B$2+'Lists &amp; Assumptions'!$B$5),"Offer expires soon",IF($O61="","Follow-up date missing",IF($O61&lt;'Lists &amp; Assumptions'!$B$2,"Follow-up overdue",IF($O61&lt;='Lists &amp; Assumptions'!$B$2+'Lists &amp; Assumptions'!$B$3,"Follow up soon",IF($S61&gt;'Lists &amp; Assumptions'!$B$4,"Stage stale","On track"))))))))))</f>
        <v/>
      </c>
      <c r="U61" s="18">
        <f>IF($A61="","",IF('Lists &amp; Assumptions'!$B$2="","Set review date",IF(COUNTIF($A$2:$A$151,$A61)&gt;1,"Duplicate Prospect ID",IF(OR($B61="",$C61="",$D61="",$F61="",$G61="",$H61="",$P61=""),"Missing required field",IF(OR($C61&gt;'Lists &amp; Assumptions'!$B$2,$H61&lt;$C61,$H61&gt;'Lists &amp; Assumptions'!$B$2),"Invalid inquiry or stage date",IF(AND($K61&lt;&gt;"",OR($J61="",$K61&lt;$J61)),"Invalid offer expiration",IF(AND(OR($G61="Tour",$G61="Offered Place",$G61="Paperwork",$G61="Enrolled"),$I61=""),"Tour date missing",IF(AND(OR($G61="Offered Place",$G61="Paperwork",$G61="Enrolled"),OR($J61="",$K61="")),"Offer dates missing",IF(AND(OR($G61="Paperwork",$G61="Enrolled"),$L61=""),"Paperwork date missing",IF(AND($G61="Enrolled",OR($M61="",$N61="")),"Enrollment dates missing",IF(AND($G61="Closed",$Q61=""),"Close reason missing","OK")))))))))))</f>
        <v/>
      </c>
    </row>
    <row r="62" ht="28" customHeight="1">
      <c r="A62" s="15" t="n"/>
      <c r="B62" s="15" t="n"/>
      <c r="C62" s="24" t="n"/>
      <c r="D62" s="15" t="n"/>
      <c r="E62" s="24" t="n"/>
      <c r="F62" s="15" t="n"/>
      <c r="G62" s="15" t="n"/>
      <c r="H62" s="24" t="n"/>
      <c r="I62" s="24" t="n"/>
      <c r="J62" s="24" t="n"/>
      <c r="K62" s="24" t="n"/>
      <c r="L62" s="24" t="n"/>
      <c r="M62" s="24" t="n"/>
      <c r="N62" s="24" t="n"/>
      <c r="O62" s="24" t="n"/>
      <c r="P62" s="15" t="n"/>
      <c r="Q62" s="15" t="n"/>
      <c r="R62" s="15" t="n"/>
      <c r="S62" s="17">
        <f>IF(OR($A62="",$H62="",'Lists &amp; Assumptions'!$B$2="",$H62&gt;'Lists &amp; Assumptions'!$B$2),"",'Lists &amp; Assumptions'!$B$2-$H62)</f>
        <v/>
      </c>
      <c r="T62" s="18">
        <f>IF($A62="","",IF('Lists &amp; Assumptions'!$B$2="","Set review date",IF($G62="Closed","Closed",IF($G62="Enrolled",IF($N62="","Expected start missing","Enrolled"),IF(AND(OR($G62="Offered Place",$G62="Paperwork"),$K62&lt;&gt;"",$K62&lt;'Lists &amp; Assumptions'!$B$2),"Offer expired",IF(AND(OR($G62="Offered Place",$G62="Paperwork"),$K62&lt;&gt;"",$K62&lt;='Lists &amp; Assumptions'!$B$2+'Lists &amp; Assumptions'!$B$5),"Offer expires soon",IF($O62="","Follow-up date missing",IF($O62&lt;'Lists &amp; Assumptions'!$B$2,"Follow-up overdue",IF($O62&lt;='Lists &amp; Assumptions'!$B$2+'Lists &amp; Assumptions'!$B$3,"Follow up soon",IF($S62&gt;'Lists &amp; Assumptions'!$B$4,"Stage stale","On track"))))))))))</f>
        <v/>
      </c>
      <c r="U62" s="18">
        <f>IF($A62="","",IF('Lists &amp; Assumptions'!$B$2="","Set review date",IF(COUNTIF($A$2:$A$151,$A62)&gt;1,"Duplicate Prospect ID",IF(OR($B62="",$C62="",$D62="",$F62="",$G62="",$H62="",$P62=""),"Missing required field",IF(OR($C62&gt;'Lists &amp; Assumptions'!$B$2,$H62&lt;$C62,$H62&gt;'Lists &amp; Assumptions'!$B$2),"Invalid inquiry or stage date",IF(AND($K62&lt;&gt;"",OR($J62="",$K62&lt;$J62)),"Invalid offer expiration",IF(AND(OR($G62="Tour",$G62="Offered Place",$G62="Paperwork",$G62="Enrolled"),$I62=""),"Tour date missing",IF(AND(OR($G62="Offered Place",$G62="Paperwork",$G62="Enrolled"),OR($J62="",$K62="")),"Offer dates missing",IF(AND(OR($G62="Paperwork",$G62="Enrolled"),$L62=""),"Paperwork date missing",IF(AND($G62="Enrolled",OR($M62="",$N62="")),"Enrollment dates missing",IF(AND($G62="Closed",$Q62=""),"Close reason missing","OK")))))))))))</f>
        <v/>
      </c>
    </row>
    <row r="63" ht="28" customHeight="1">
      <c r="A63" s="15" t="n"/>
      <c r="B63" s="15" t="n"/>
      <c r="C63" s="24" t="n"/>
      <c r="D63" s="15" t="n"/>
      <c r="E63" s="24" t="n"/>
      <c r="F63" s="15" t="n"/>
      <c r="G63" s="15" t="n"/>
      <c r="H63" s="24" t="n"/>
      <c r="I63" s="24" t="n"/>
      <c r="J63" s="24" t="n"/>
      <c r="K63" s="24" t="n"/>
      <c r="L63" s="24" t="n"/>
      <c r="M63" s="24" t="n"/>
      <c r="N63" s="24" t="n"/>
      <c r="O63" s="24" t="n"/>
      <c r="P63" s="15" t="n"/>
      <c r="Q63" s="15" t="n"/>
      <c r="R63" s="15" t="n"/>
      <c r="S63" s="17">
        <f>IF(OR($A63="",$H63="",'Lists &amp; Assumptions'!$B$2="",$H63&gt;'Lists &amp; Assumptions'!$B$2),"",'Lists &amp; Assumptions'!$B$2-$H63)</f>
        <v/>
      </c>
      <c r="T63" s="18">
        <f>IF($A63="","",IF('Lists &amp; Assumptions'!$B$2="","Set review date",IF($G63="Closed","Closed",IF($G63="Enrolled",IF($N63="","Expected start missing","Enrolled"),IF(AND(OR($G63="Offered Place",$G63="Paperwork"),$K63&lt;&gt;"",$K63&lt;'Lists &amp; Assumptions'!$B$2),"Offer expired",IF(AND(OR($G63="Offered Place",$G63="Paperwork"),$K63&lt;&gt;"",$K63&lt;='Lists &amp; Assumptions'!$B$2+'Lists &amp; Assumptions'!$B$5),"Offer expires soon",IF($O63="","Follow-up date missing",IF($O63&lt;'Lists &amp; Assumptions'!$B$2,"Follow-up overdue",IF($O63&lt;='Lists &amp; Assumptions'!$B$2+'Lists &amp; Assumptions'!$B$3,"Follow up soon",IF($S63&gt;'Lists &amp; Assumptions'!$B$4,"Stage stale","On track"))))))))))</f>
        <v/>
      </c>
      <c r="U63" s="18">
        <f>IF($A63="","",IF('Lists &amp; Assumptions'!$B$2="","Set review date",IF(COUNTIF($A$2:$A$151,$A63)&gt;1,"Duplicate Prospect ID",IF(OR($B63="",$C63="",$D63="",$F63="",$G63="",$H63="",$P63=""),"Missing required field",IF(OR($C63&gt;'Lists &amp; Assumptions'!$B$2,$H63&lt;$C63,$H63&gt;'Lists &amp; Assumptions'!$B$2),"Invalid inquiry or stage date",IF(AND($K63&lt;&gt;"",OR($J63="",$K63&lt;$J63)),"Invalid offer expiration",IF(AND(OR($G63="Tour",$G63="Offered Place",$G63="Paperwork",$G63="Enrolled"),$I63=""),"Tour date missing",IF(AND(OR($G63="Offered Place",$G63="Paperwork",$G63="Enrolled"),OR($J63="",$K63="")),"Offer dates missing",IF(AND(OR($G63="Paperwork",$G63="Enrolled"),$L63=""),"Paperwork date missing",IF(AND($G63="Enrolled",OR($M63="",$N63="")),"Enrollment dates missing",IF(AND($G63="Closed",$Q63=""),"Close reason missing","OK")))))))))))</f>
        <v/>
      </c>
    </row>
    <row r="64" ht="28" customHeight="1">
      <c r="A64" s="15" t="n"/>
      <c r="B64" s="15" t="n"/>
      <c r="C64" s="24" t="n"/>
      <c r="D64" s="15" t="n"/>
      <c r="E64" s="24" t="n"/>
      <c r="F64" s="15" t="n"/>
      <c r="G64" s="15" t="n"/>
      <c r="H64" s="24" t="n"/>
      <c r="I64" s="24" t="n"/>
      <c r="J64" s="24" t="n"/>
      <c r="K64" s="24" t="n"/>
      <c r="L64" s="24" t="n"/>
      <c r="M64" s="24" t="n"/>
      <c r="N64" s="24" t="n"/>
      <c r="O64" s="24" t="n"/>
      <c r="P64" s="15" t="n"/>
      <c r="Q64" s="15" t="n"/>
      <c r="R64" s="15" t="n"/>
      <c r="S64" s="17">
        <f>IF(OR($A64="",$H64="",'Lists &amp; Assumptions'!$B$2="",$H64&gt;'Lists &amp; Assumptions'!$B$2),"",'Lists &amp; Assumptions'!$B$2-$H64)</f>
        <v/>
      </c>
      <c r="T64" s="18">
        <f>IF($A64="","",IF('Lists &amp; Assumptions'!$B$2="","Set review date",IF($G64="Closed","Closed",IF($G64="Enrolled",IF($N64="","Expected start missing","Enrolled"),IF(AND(OR($G64="Offered Place",$G64="Paperwork"),$K64&lt;&gt;"",$K64&lt;'Lists &amp; Assumptions'!$B$2),"Offer expired",IF(AND(OR($G64="Offered Place",$G64="Paperwork"),$K64&lt;&gt;"",$K64&lt;='Lists &amp; Assumptions'!$B$2+'Lists &amp; Assumptions'!$B$5),"Offer expires soon",IF($O64="","Follow-up date missing",IF($O64&lt;'Lists &amp; Assumptions'!$B$2,"Follow-up overdue",IF($O64&lt;='Lists &amp; Assumptions'!$B$2+'Lists &amp; Assumptions'!$B$3,"Follow up soon",IF($S64&gt;'Lists &amp; Assumptions'!$B$4,"Stage stale","On track"))))))))))</f>
        <v/>
      </c>
      <c r="U64" s="18">
        <f>IF($A64="","",IF('Lists &amp; Assumptions'!$B$2="","Set review date",IF(COUNTIF($A$2:$A$151,$A64)&gt;1,"Duplicate Prospect ID",IF(OR($B64="",$C64="",$D64="",$F64="",$G64="",$H64="",$P64=""),"Missing required field",IF(OR($C64&gt;'Lists &amp; Assumptions'!$B$2,$H64&lt;$C64,$H64&gt;'Lists &amp; Assumptions'!$B$2),"Invalid inquiry or stage date",IF(AND($K64&lt;&gt;"",OR($J64="",$K64&lt;$J64)),"Invalid offer expiration",IF(AND(OR($G64="Tour",$G64="Offered Place",$G64="Paperwork",$G64="Enrolled"),$I64=""),"Tour date missing",IF(AND(OR($G64="Offered Place",$G64="Paperwork",$G64="Enrolled"),OR($J64="",$K64="")),"Offer dates missing",IF(AND(OR($G64="Paperwork",$G64="Enrolled"),$L64=""),"Paperwork date missing",IF(AND($G64="Enrolled",OR($M64="",$N64="")),"Enrollment dates missing",IF(AND($G64="Closed",$Q64=""),"Close reason missing","OK")))))))))))</f>
        <v/>
      </c>
    </row>
    <row r="65" ht="28" customHeight="1">
      <c r="A65" s="15" t="n"/>
      <c r="B65" s="15" t="n"/>
      <c r="C65" s="24" t="n"/>
      <c r="D65" s="15" t="n"/>
      <c r="E65" s="24" t="n"/>
      <c r="F65" s="15" t="n"/>
      <c r="G65" s="15" t="n"/>
      <c r="H65" s="24" t="n"/>
      <c r="I65" s="24" t="n"/>
      <c r="J65" s="24" t="n"/>
      <c r="K65" s="24" t="n"/>
      <c r="L65" s="24" t="n"/>
      <c r="M65" s="24" t="n"/>
      <c r="N65" s="24" t="n"/>
      <c r="O65" s="24" t="n"/>
      <c r="P65" s="15" t="n"/>
      <c r="Q65" s="15" t="n"/>
      <c r="R65" s="15" t="n"/>
      <c r="S65" s="17">
        <f>IF(OR($A65="",$H65="",'Lists &amp; Assumptions'!$B$2="",$H65&gt;'Lists &amp; Assumptions'!$B$2),"",'Lists &amp; Assumptions'!$B$2-$H65)</f>
        <v/>
      </c>
      <c r="T65" s="18">
        <f>IF($A65="","",IF('Lists &amp; Assumptions'!$B$2="","Set review date",IF($G65="Closed","Closed",IF($G65="Enrolled",IF($N65="","Expected start missing","Enrolled"),IF(AND(OR($G65="Offered Place",$G65="Paperwork"),$K65&lt;&gt;"",$K65&lt;'Lists &amp; Assumptions'!$B$2),"Offer expired",IF(AND(OR($G65="Offered Place",$G65="Paperwork"),$K65&lt;&gt;"",$K65&lt;='Lists &amp; Assumptions'!$B$2+'Lists &amp; Assumptions'!$B$5),"Offer expires soon",IF($O65="","Follow-up date missing",IF($O65&lt;'Lists &amp; Assumptions'!$B$2,"Follow-up overdue",IF($O65&lt;='Lists &amp; Assumptions'!$B$2+'Lists &amp; Assumptions'!$B$3,"Follow up soon",IF($S65&gt;'Lists &amp; Assumptions'!$B$4,"Stage stale","On track"))))))))))</f>
        <v/>
      </c>
      <c r="U65" s="18">
        <f>IF($A65="","",IF('Lists &amp; Assumptions'!$B$2="","Set review date",IF(COUNTIF($A$2:$A$151,$A65)&gt;1,"Duplicate Prospect ID",IF(OR($B65="",$C65="",$D65="",$F65="",$G65="",$H65="",$P65=""),"Missing required field",IF(OR($C65&gt;'Lists &amp; Assumptions'!$B$2,$H65&lt;$C65,$H65&gt;'Lists &amp; Assumptions'!$B$2),"Invalid inquiry or stage date",IF(AND($K65&lt;&gt;"",OR($J65="",$K65&lt;$J65)),"Invalid offer expiration",IF(AND(OR($G65="Tour",$G65="Offered Place",$G65="Paperwork",$G65="Enrolled"),$I65=""),"Tour date missing",IF(AND(OR($G65="Offered Place",$G65="Paperwork",$G65="Enrolled"),OR($J65="",$K65="")),"Offer dates missing",IF(AND(OR($G65="Paperwork",$G65="Enrolled"),$L65=""),"Paperwork date missing",IF(AND($G65="Enrolled",OR($M65="",$N65="")),"Enrollment dates missing",IF(AND($G65="Closed",$Q65=""),"Close reason missing","OK")))))))))))</f>
        <v/>
      </c>
    </row>
    <row r="66" ht="28" customHeight="1">
      <c r="A66" s="15" t="n"/>
      <c r="B66" s="15" t="n"/>
      <c r="C66" s="24" t="n"/>
      <c r="D66" s="15" t="n"/>
      <c r="E66" s="24" t="n"/>
      <c r="F66" s="15" t="n"/>
      <c r="G66" s="15" t="n"/>
      <c r="H66" s="24" t="n"/>
      <c r="I66" s="24" t="n"/>
      <c r="J66" s="24" t="n"/>
      <c r="K66" s="24" t="n"/>
      <c r="L66" s="24" t="n"/>
      <c r="M66" s="24" t="n"/>
      <c r="N66" s="24" t="n"/>
      <c r="O66" s="24" t="n"/>
      <c r="P66" s="15" t="n"/>
      <c r="Q66" s="15" t="n"/>
      <c r="R66" s="15" t="n"/>
      <c r="S66" s="17">
        <f>IF(OR($A66="",$H66="",'Lists &amp; Assumptions'!$B$2="",$H66&gt;'Lists &amp; Assumptions'!$B$2),"",'Lists &amp; Assumptions'!$B$2-$H66)</f>
        <v/>
      </c>
      <c r="T66" s="18">
        <f>IF($A66="","",IF('Lists &amp; Assumptions'!$B$2="","Set review date",IF($G66="Closed","Closed",IF($G66="Enrolled",IF($N66="","Expected start missing","Enrolled"),IF(AND(OR($G66="Offered Place",$G66="Paperwork"),$K66&lt;&gt;"",$K66&lt;'Lists &amp; Assumptions'!$B$2),"Offer expired",IF(AND(OR($G66="Offered Place",$G66="Paperwork"),$K66&lt;&gt;"",$K66&lt;='Lists &amp; Assumptions'!$B$2+'Lists &amp; Assumptions'!$B$5),"Offer expires soon",IF($O66="","Follow-up date missing",IF($O66&lt;'Lists &amp; Assumptions'!$B$2,"Follow-up overdue",IF($O66&lt;='Lists &amp; Assumptions'!$B$2+'Lists &amp; Assumptions'!$B$3,"Follow up soon",IF($S66&gt;'Lists &amp; Assumptions'!$B$4,"Stage stale","On track"))))))))))</f>
        <v/>
      </c>
      <c r="U66" s="18">
        <f>IF($A66="","",IF('Lists &amp; Assumptions'!$B$2="","Set review date",IF(COUNTIF($A$2:$A$151,$A66)&gt;1,"Duplicate Prospect ID",IF(OR($B66="",$C66="",$D66="",$F66="",$G66="",$H66="",$P66=""),"Missing required field",IF(OR($C66&gt;'Lists &amp; Assumptions'!$B$2,$H66&lt;$C66,$H66&gt;'Lists &amp; Assumptions'!$B$2),"Invalid inquiry or stage date",IF(AND($K66&lt;&gt;"",OR($J66="",$K66&lt;$J66)),"Invalid offer expiration",IF(AND(OR($G66="Tour",$G66="Offered Place",$G66="Paperwork",$G66="Enrolled"),$I66=""),"Tour date missing",IF(AND(OR($G66="Offered Place",$G66="Paperwork",$G66="Enrolled"),OR($J66="",$K66="")),"Offer dates missing",IF(AND(OR($G66="Paperwork",$G66="Enrolled"),$L66=""),"Paperwork date missing",IF(AND($G66="Enrolled",OR($M66="",$N66="")),"Enrollment dates missing",IF(AND($G66="Closed",$Q66=""),"Close reason missing","OK")))))))))))</f>
        <v/>
      </c>
    </row>
    <row r="67" ht="28" customHeight="1">
      <c r="A67" s="15" t="n"/>
      <c r="B67" s="15" t="n"/>
      <c r="C67" s="24" t="n"/>
      <c r="D67" s="15" t="n"/>
      <c r="E67" s="24" t="n"/>
      <c r="F67" s="15" t="n"/>
      <c r="G67" s="15" t="n"/>
      <c r="H67" s="24" t="n"/>
      <c r="I67" s="24" t="n"/>
      <c r="J67" s="24" t="n"/>
      <c r="K67" s="24" t="n"/>
      <c r="L67" s="24" t="n"/>
      <c r="M67" s="24" t="n"/>
      <c r="N67" s="24" t="n"/>
      <c r="O67" s="24" t="n"/>
      <c r="P67" s="15" t="n"/>
      <c r="Q67" s="15" t="n"/>
      <c r="R67" s="15" t="n"/>
      <c r="S67" s="17">
        <f>IF(OR($A67="",$H67="",'Lists &amp; Assumptions'!$B$2="",$H67&gt;'Lists &amp; Assumptions'!$B$2),"",'Lists &amp; Assumptions'!$B$2-$H67)</f>
        <v/>
      </c>
      <c r="T67" s="18">
        <f>IF($A67="","",IF('Lists &amp; Assumptions'!$B$2="","Set review date",IF($G67="Closed","Closed",IF($G67="Enrolled",IF($N67="","Expected start missing","Enrolled"),IF(AND(OR($G67="Offered Place",$G67="Paperwork"),$K67&lt;&gt;"",$K67&lt;'Lists &amp; Assumptions'!$B$2),"Offer expired",IF(AND(OR($G67="Offered Place",$G67="Paperwork"),$K67&lt;&gt;"",$K67&lt;='Lists &amp; Assumptions'!$B$2+'Lists &amp; Assumptions'!$B$5),"Offer expires soon",IF($O67="","Follow-up date missing",IF($O67&lt;'Lists &amp; Assumptions'!$B$2,"Follow-up overdue",IF($O67&lt;='Lists &amp; Assumptions'!$B$2+'Lists &amp; Assumptions'!$B$3,"Follow up soon",IF($S67&gt;'Lists &amp; Assumptions'!$B$4,"Stage stale","On track"))))))))))</f>
        <v/>
      </c>
      <c r="U67" s="18">
        <f>IF($A67="","",IF('Lists &amp; Assumptions'!$B$2="","Set review date",IF(COUNTIF($A$2:$A$151,$A67)&gt;1,"Duplicate Prospect ID",IF(OR($B67="",$C67="",$D67="",$F67="",$G67="",$H67="",$P67=""),"Missing required field",IF(OR($C67&gt;'Lists &amp; Assumptions'!$B$2,$H67&lt;$C67,$H67&gt;'Lists &amp; Assumptions'!$B$2),"Invalid inquiry or stage date",IF(AND($K67&lt;&gt;"",OR($J67="",$K67&lt;$J67)),"Invalid offer expiration",IF(AND(OR($G67="Tour",$G67="Offered Place",$G67="Paperwork",$G67="Enrolled"),$I67=""),"Tour date missing",IF(AND(OR($G67="Offered Place",$G67="Paperwork",$G67="Enrolled"),OR($J67="",$K67="")),"Offer dates missing",IF(AND(OR($G67="Paperwork",$G67="Enrolled"),$L67=""),"Paperwork date missing",IF(AND($G67="Enrolled",OR($M67="",$N67="")),"Enrollment dates missing",IF(AND($G67="Closed",$Q67=""),"Close reason missing","OK")))))))))))</f>
        <v/>
      </c>
    </row>
    <row r="68" ht="28" customHeight="1">
      <c r="A68" s="15" t="n"/>
      <c r="B68" s="15" t="n"/>
      <c r="C68" s="24" t="n"/>
      <c r="D68" s="15" t="n"/>
      <c r="E68" s="24" t="n"/>
      <c r="F68" s="15" t="n"/>
      <c r="G68" s="15" t="n"/>
      <c r="H68" s="24" t="n"/>
      <c r="I68" s="24" t="n"/>
      <c r="J68" s="24" t="n"/>
      <c r="K68" s="24" t="n"/>
      <c r="L68" s="24" t="n"/>
      <c r="M68" s="24" t="n"/>
      <c r="N68" s="24" t="n"/>
      <c r="O68" s="24" t="n"/>
      <c r="P68" s="15" t="n"/>
      <c r="Q68" s="15" t="n"/>
      <c r="R68" s="15" t="n"/>
      <c r="S68" s="17">
        <f>IF(OR($A68="",$H68="",'Lists &amp; Assumptions'!$B$2="",$H68&gt;'Lists &amp; Assumptions'!$B$2),"",'Lists &amp; Assumptions'!$B$2-$H68)</f>
        <v/>
      </c>
      <c r="T68" s="18">
        <f>IF($A68="","",IF('Lists &amp; Assumptions'!$B$2="","Set review date",IF($G68="Closed","Closed",IF($G68="Enrolled",IF($N68="","Expected start missing","Enrolled"),IF(AND(OR($G68="Offered Place",$G68="Paperwork"),$K68&lt;&gt;"",$K68&lt;'Lists &amp; Assumptions'!$B$2),"Offer expired",IF(AND(OR($G68="Offered Place",$G68="Paperwork"),$K68&lt;&gt;"",$K68&lt;='Lists &amp; Assumptions'!$B$2+'Lists &amp; Assumptions'!$B$5),"Offer expires soon",IF($O68="","Follow-up date missing",IF($O68&lt;'Lists &amp; Assumptions'!$B$2,"Follow-up overdue",IF($O68&lt;='Lists &amp; Assumptions'!$B$2+'Lists &amp; Assumptions'!$B$3,"Follow up soon",IF($S68&gt;'Lists &amp; Assumptions'!$B$4,"Stage stale","On track"))))))))))</f>
        <v/>
      </c>
      <c r="U68" s="18">
        <f>IF($A68="","",IF('Lists &amp; Assumptions'!$B$2="","Set review date",IF(COUNTIF($A$2:$A$151,$A68)&gt;1,"Duplicate Prospect ID",IF(OR($B68="",$C68="",$D68="",$F68="",$G68="",$H68="",$P68=""),"Missing required field",IF(OR($C68&gt;'Lists &amp; Assumptions'!$B$2,$H68&lt;$C68,$H68&gt;'Lists &amp; Assumptions'!$B$2),"Invalid inquiry or stage date",IF(AND($K68&lt;&gt;"",OR($J68="",$K68&lt;$J68)),"Invalid offer expiration",IF(AND(OR($G68="Tour",$G68="Offered Place",$G68="Paperwork",$G68="Enrolled"),$I68=""),"Tour date missing",IF(AND(OR($G68="Offered Place",$G68="Paperwork",$G68="Enrolled"),OR($J68="",$K68="")),"Offer dates missing",IF(AND(OR($G68="Paperwork",$G68="Enrolled"),$L68=""),"Paperwork date missing",IF(AND($G68="Enrolled",OR($M68="",$N68="")),"Enrollment dates missing",IF(AND($G68="Closed",$Q68=""),"Close reason missing","OK")))))))))))</f>
        <v/>
      </c>
    </row>
    <row r="69" ht="28" customHeight="1">
      <c r="A69" s="15" t="n"/>
      <c r="B69" s="15" t="n"/>
      <c r="C69" s="24" t="n"/>
      <c r="D69" s="15" t="n"/>
      <c r="E69" s="24" t="n"/>
      <c r="F69" s="15" t="n"/>
      <c r="G69" s="15" t="n"/>
      <c r="H69" s="24" t="n"/>
      <c r="I69" s="24" t="n"/>
      <c r="J69" s="24" t="n"/>
      <c r="K69" s="24" t="n"/>
      <c r="L69" s="24" t="n"/>
      <c r="M69" s="24" t="n"/>
      <c r="N69" s="24" t="n"/>
      <c r="O69" s="24" t="n"/>
      <c r="P69" s="15" t="n"/>
      <c r="Q69" s="15" t="n"/>
      <c r="R69" s="15" t="n"/>
      <c r="S69" s="17">
        <f>IF(OR($A69="",$H69="",'Lists &amp; Assumptions'!$B$2="",$H69&gt;'Lists &amp; Assumptions'!$B$2),"",'Lists &amp; Assumptions'!$B$2-$H69)</f>
        <v/>
      </c>
      <c r="T69" s="18">
        <f>IF($A69="","",IF('Lists &amp; Assumptions'!$B$2="","Set review date",IF($G69="Closed","Closed",IF($G69="Enrolled",IF($N69="","Expected start missing","Enrolled"),IF(AND(OR($G69="Offered Place",$G69="Paperwork"),$K69&lt;&gt;"",$K69&lt;'Lists &amp; Assumptions'!$B$2),"Offer expired",IF(AND(OR($G69="Offered Place",$G69="Paperwork"),$K69&lt;&gt;"",$K69&lt;='Lists &amp; Assumptions'!$B$2+'Lists &amp; Assumptions'!$B$5),"Offer expires soon",IF($O69="","Follow-up date missing",IF($O69&lt;'Lists &amp; Assumptions'!$B$2,"Follow-up overdue",IF($O69&lt;='Lists &amp; Assumptions'!$B$2+'Lists &amp; Assumptions'!$B$3,"Follow up soon",IF($S69&gt;'Lists &amp; Assumptions'!$B$4,"Stage stale","On track"))))))))))</f>
        <v/>
      </c>
      <c r="U69" s="18">
        <f>IF($A69="","",IF('Lists &amp; Assumptions'!$B$2="","Set review date",IF(COUNTIF($A$2:$A$151,$A69)&gt;1,"Duplicate Prospect ID",IF(OR($B69="",$C69="",$D69="",$F69="",$G69="",$H69="",$P69=""),"Missing required field",IF(OR($C69&gt;'Lists &amp; Assumptions'!$B$2,$H69&lt;$C69,$H69&gt;'Lists &amp; Assumptions'!$B$2),"Invalid inquiry or stage date",IF(AND($K69&lt;&gt;"",OR($J69="",$K69&lt;$J69)),"Invalid offer expiration",IF(AND(OR($G69="Tour",$G69="Offered Place",$G69="Paperwork",$G69="Enrolled"),$I69=""),"Tour date missing",IF(AND(OR($G69="Offered Place",$G69="Paperwork",$G69="Enrolled"),OR($J69="",$K69="")),"Offer dates missing",IF(AND(OR($G69="Paperwork",$G69="Enrolled"),$L69=""),"Paperwork date missing",IF(AND($G69="Enrolled",OR($M69="",$N69="")),"Enrollment dates missing",IF(AND($G69="Closed",$Q69=""),"Close reason missing","OK")))))))))))</f>
        <v/>
      </c>
    </row>
    <row r="70" ht="28" customHeight="1">
      <c r="A70" s="15" t="n"/>
      <c r="B70" s="15" t="n"/>
      <c r="C70" s="24" t="n"/>
      <c r="D70" s="15" t="n"/>
      <c r="E70" s="24" t="n"/>
      <c r="F70" s="15" t="n"/>
      <c r="G70" s="15" t="n"/>
      <c r="H70" s="24" t="n"/>
      <c r="I70" s="24" t="n"/>
      <c r="J70" s="24" t="n"/>
      <c r="K70" s="24" t="n"/>
      <c r="L70" s="24" t="n"/>
      <c r="M70" s="24" t="n"/>
      <c r="N70" s="24" t="n"/>
      <c r="O70" s="24" t="n"/>
      <c r="P70" s="15" t="n"/>
      <c r="Q70" s="15" t="n"/>
      <c r="R70" s="15" t="n"/>
      <c r="S70" s="17">
        <f>IF(OR($A70="",$H70="",'Lists &amp; Assumptions'!$B$2="",$H70&gt;'Lists &amp; Assumptions'!$B$2),"",'Lists &amp; Assumptions'!$B$2-$H70)</f>
        <v/>
      </c>
      <c r="T70" s="18">
        <f>IF($A70="","",IF('Lists &amp; Assumptions'!$B$2="","Set review date",IF($G70="Closed","Closed",IF($G70="Enrolled",IF($N70="","Expected start missing","Enrolled"),IF(AND(OR($G70="Offered Place",$G70="Paperwork"),$K70&lt;&gt;"",$K70&lt;'Lists &amp; Assumptions'!$B$2),"Offer expired",IF(AND(OR($G70="Offered Place",$G70="Paperwork"),$K70&lt;&gt;"",$K70&lt;='Lists &amp; Assumptions'!$B$2+'Lists &amp; Assumptions'!$B$5),"Offer expires soon",IF($O70="","Follow-up date missing",IF($O70&lt;'Lists &amp; Assumptions'!$B$2,"Follow-up overdue",IF($O70&lt;='Lists &amp; Assumptions'!$B$2+'Lists &amp; Assumptions'!$B$3,"Follow up soon",IF($S70&gt;'Lists &amp; Assumptions'!$B$4,"Stage stale","On track"))))))))))</f>
        <v/>
      </c>
      <c r="U70" s="18">
        <f>IF($A70="","",IF('Lists &amp; Assumptions'!$B$2="","Set review date",IF(COUNTIF($A$2:$A$151,$A70)&gt;1,"Duplicate Prospect ID",IF(OR($B70="",$C70="",$D70="",$F70="",$G70="",$H70="",$P70=""),"Missing required field",IF(OR($C70&gt;'Lists &amp; Assumptions'!$B$2,$H70&lt;$C70,$H70&gt;'Lists &amp; Assumptions'!$B$2),"Invalid inquiry or stage date",IF(AND($K70&lt;&gt;"",OR($J70="",$K70&lt;$J70)),"Invalid offer expiration",IF(AND(OR($G70="Tour",$G70="Offered Place",$G70="Paperwork",$G70="Enrolled"),$I70=""),"Tour date missing",IF(AND(OR($G70="Offered Place",$G70="Paperwork",$G70="Enrolled"),OR($J70="",$K70="")),"Offer dates missing",IF(AND(OR($G70="Paperwork",$G70="Enrolled"),$L70=""),"Paperwork date missing",IF(AND($G70="Enrolled",OR($M70="",$N70="")),"Enrollment dates missing",IF(AND($G70="Closed",$Q70=""),"Close reason missing","OK")))))))))))</f>
        <v/>
      </c>
    </row>
    <row r="71" ht="28" customHeight="1">
      <c r="A71" s="15" t="n"/>
      <c r="B71" s="15" t="n"/>
      <c r="C71" s="24" t="n"/>
      <c r="D71" s="15" t="n"/>
      <c r="E71" s="24" t="n"/>
      <c r="F71" s="15" t="n"/>
      <c r="G71" s="15" t="n"/>
      <c r="H71" s="24" t="n"/>
      <c r="I71" s="24" t="n"/>
      <c r="J71" s="24" t="n"/>
      <c r="K71" s="24" t="n"/>
      <c r="L71" s="24" t="n"/>
      <c r="M71" s="24" t="n"/>
      <c r="N71" s="24" t="n"/>
      <c r="O71" s="24" t="n"/>
      <c r="P71" s="15" t="n"/>
      <c r="Q71" s="15" t="n"/>
      <c r="R71" s="15" t="n"/>
      <c r="S71" s="17">
        <f>IF(OR($A71="",$H71="",'Lists &amp; Assumptions'!$B$2="",$H71&gt;'Lists &amp; Assumptions'!$B$2),"",'Lists &amp; Assumptions'!$B$2-$H71)</f>
        <v/>
      </c>
      <c r="T71" s="18">
        <f>IF($A71="","",IF('Lists &amp; Assumptions'!$B$2="","Set review date",IF($G71="Closed","Closed",IF($G71="Enrolled",IF($N71="","Expected start missing","Enrolled"),IF(AND(OR($G71="Offered Place",$G71="Paperwork"),$K71&lt;&gt;"",$K71&lt;'Lists &amp; Assumptions'!$B$2),"Offer expired",IF(AND(OR($G71="Offered Place",$G71="Paperwork"),$K71&lt;&gt;"",$K71&lt;='Lists &amp; Assumptions'!$B$2+'Lists &amp; Assumptions'!$B$5),"Offer expires soon",IF($O71="","Follow-up date missing",IF($O71&lt;'Lists &amp; Assumptions'!$B$2,"Follow-up overdue",IF($O71&lt;='Lists &amp; Assumptions'!$B$2+'Lists &amp; Assumptions'!$B$3,"Follow up soon",IF($S71&gt;'Lists &amp; Assumptions'!$B$4,"Stage stale","On track"))))))))))</f>
        <v/>
      </c>
      <c r="U71" s="18">
        <f>IF($A71="","",IF('Lists &amp; Assumptions'!$B$2="","Set review date",IF(COUNTIF($A$2:$A$151,$A71)&gt;1,"Duplicate Prospect ID",IF(OR($B71="",$C71="",$D71="",$F71="",$G71="",$H71="",$P71=""),"Missing required field",IF(OR($C71&gt;'Lists &amp; Assumptions'!$B$2,$H71&lt;$C71,$H71&gt;'Lists &amp; Assumptions'!$B$2),"Invalid inquiry or stage date",IF(AND($K71&lt;&gt;"",OR($J71="",$K71&lt;$J71)),"Invalid offer expiration",IF(AND(OR($G71="Tour",$G71="Offered Place",$G71="Paperwork",$G71="Enrolled"),$I71=""),"Tour date missing",IF(AND(OR($G71="Offered Place",$G71="Paperwork",$G71="Enrolled"),OR($J71="",$K71="")),"Offer dates missing",IF(AND(OR($G71="Paperwork",$G71="Enrolled"),$L71=""),"Paperwork date missing",IF(AND($G71="Enrolled",OR($M71="",$N71="")),"Enrollment dates missing",IF(AND($G71="Closed",$Q71=""),"Close reason missing","OK")))))))))))</f>
        <v/>
      </c>
    </row>
    <row r="72" ht="28" customHeight="1">
      <c r="A72" s="15" t="n"/>
      <c r="B72" s="15" t="n"/>
      <c r="C72" s="24" t="n"/>
      <c r="D72" s="15" t="n"/>
      <c r="E72" s="24" t="n"/>
      <c r="F72" s="15" t="n"/>
      <c r="G72" s="15" t="n"/>
      <c r="H72" s="24" t="n"/>
      <c r="I72" s="24" t="n"/>
      <c r="J72" s="24" t="n"/>
      <c r="K72" s="24" t="n"/>
      <c r="L72" s="24" t="n"/>
      <c r="M72" s="24" t="n"/>
      <c r="N72" s="24" t="n"/>
      <c r="O72" s="24" t="n"/>
      <c r="P72" s="15" t="n"/>
      <c r="Q72" s="15" t="n"/>
      <c r="R72" s="15" t="n"/>
      <c r="S72" s="17">
        <f>IF(OR($A72="",$H72="",'Lists &amp; Assumptions'!$B$2="",$H72&gt;'Lists &amp; Assumptions'!$B$2),"",'Lists &amp; Assumptions'!$B$2-$H72)</f>
        <v/>
      </c>
      <c r="T72" s="18">
        <f>IF($A72="","",IF('Lists &amp; Assumptions'!$B$2="","Set review date",IF($G72="Closed","Closed",IF($G72="Enrolled",IF($N72="","Expected start missing","Enrolled"),IF(AND(OR($G72="Offered Place",$G72="Paperwork"),$K72&lt;&gt;"",$K72&lt;'Lists &amp; Assumptions'!$B$2),"Offer expired",IF(AND(OR($G72="Offered Place",$G72="Paperwork"),$K72&lt;&gt;"",$K72&lt;='Lists &amp; Assumptions'!$B$2+'Lists &amp; Assumptions'!$B$5),"Offer expires soon",IF($O72="","Follow-up date missing",IF($O72&lt;'Lists &amp; Assumptions'!$B$2,"Follow-up overdue",IF($O72&lt;='Lists &amp; Assumptions'!$B$2+'Lists &amp; Assumptions'!$B$3,"Follow up soon",IF($S72&gt;'Lists &amp; Assumptions'!$B$4,"Stage stale","On track"))))))))))</f>
        <v/>
      </c>
      <c r="U72" s="18">
        <f>IF($A72="","",IF('Lists &amp; Assumptions'!$B$2="","Set review date",IF(COUNTIF($A$2:$A$151,$A72)&gt;1,"Duplicate Prospect ID",IF(OR($B72="",$C72="",$D72="",$F72="",$G72="",$H72="",$P72=""),"Missing required field",IF(OR($C72&gt;'Lists &amp; Assumptions'!$B$2,$H72&lt;$C72,$H72&gt;'Lists &amp; Assumptions'!$B$2),"Invalid inquiry or stage date",IF(AND($K72&lt;&gt;"",OR($J72="",$K72&lt;$J72)),"Invalid offer expiration",IF(AND(OR($G72="Tour",$G72="Offered Place",$G72="Paperwork",$G72="Enrolled"),$I72=""),"Tour date missing",IF(AND(OR($G72="Offered Place",$G72="Paperwork",$G72="Enrolled"),OR($J72="",$K72="")),"Offer dates missing",IF(AND(OR($G72="Paperwork",$G72="Enrolled"),$L72=""),"Paperwork date missing",IF(AND($G72="Enrolled",OR($M72="",$N72="")),"Enrollment dates missing",IF(AND($G72="Closed",$Q72=""),"Close reason missing","OK")))))))))))</f>
        <v/>
      </c>
    </row>
    <row r="73" ht="28" customHeight="1">
      <c r="A73" s="15" t="n"/>
      <c r="B73" s="15" t="n"/>
      <c r="C73" s="24" t="n"/>
      <c r="D73" s="15" t="n"/>
      <c r="E73" s="24" t="n"/>
      <c r="F73" s="15" t="n"/>
      <c r="G73" s="15" t="n"/>
      <c r="H73" s="24" t="n"/>
      <c r="I73" s="24" t="n"/>
      <c r="J73" s="24" t="n"/>
      <c r="K73" s="24" t="n"/>
      <c r="L73" s="24" t="n"/>
      <c r="M73" s="24" t="n"/>
      <c r="N73" s="24" t="n"/>
      <c r="O73" s="24" t="n"/>
      <c r="P73" s="15" t="n"/>
      <c r="Q73" s="15" t="n"/>
      <c r="R73" s="15" t="n"/>
      <c r="S73" s="17">
        <f>IF(OR($A73="",$H73="",'Lists &amp; Assumptions'!$B$2="",$H73&gt;'Lists &amp; Assumptions'!$B$2),"",'Lists &amp; Assumptions'!$B$2-$H73)</f>
        <v/>
      </c>
      <c r="T73" s="18">
        <f>IF($A73="","",IF('Lists &amp; Assumptions'!$B$2="","Set review date",IF($G73="Closed","Closed",IF($G73="Enrolled",IF($N73="","Expected start missing","Enrolled"),IF(AND(OR($G73="Offered Place",$G73="Paperwork"),$K73&lt;&gt;"",$K73&lt;'Lists &amp; Assumptions'!$B$2),"Offer expired",IF(AND(OR($G73="Offered Place",$G73="Paperwork"),$K73&lt;&gt;"",$K73&lt;='Lists &amp; Assumptions'!$B$2+'Lists &amp; Assumptions'!$B$5),"Offer expires soon",IF($O73="","Follow-up date missing",IF($O73&lt;'Lists &amp; Assumptions'!$B$2,"Follow-up overdue",IF($O73&lt;='Lists &amp; Assumptions'!$B$2+'Lists &amp; Assumptions'!$B$3,"Follow up soon",IF($S73&gt;'Lists &amp; Assumptions'!$B$4,"Stage stale","On track"))))))))))</f>
        <v/>
      </c>
      <c r="U73" s="18">
        <f>IF($A73="","",IF('Lists &amp; Assumptions'!$B$2="","Set review date",IF(COUNTIF($A$2:$A$151,$A73)&gt;1,"Duplicate Prospect ID",IF(OR($B73="",$C73="",$D73="",$F73="",$G73="",$H73="",$P73=""),"Missing required field",IF(OR($C73&gt;'Lists &amp; Assumptions'!$B$2,$H73&lt;$C73,$H73&gt;'Lists &amp; Assumptions'!$B$2),"Invalid inquiry or stage date",IF(AND($K73&lt;&gt;"",OR($J73="",$K73&lt;$J73)),"Invalid offer expiration",IF(AND(OR($G73="Tour",$G73="Offered Place",$G73="Paperwork",$G73="Enrolled"),$I73=""),"Tour date missing",IF(AND(OR($G73="Offered Place",$G73="Paperwork",$G73="Enrolled"),OR($J73="",$K73="")),"Offer dates missing",IF(AND(OR($G73="Paperwork",$G73="Enrolled"),$L73=""),"Paperwork date missing",IF(AND($G73="Enrolled",OR($M73="",$N73="")),"Enrollment dates missing",IF(AND($G73="Closed",$Q73=""),"Close reason missing","OK")))))))))))</f>
        <v/>
      </c>
    </row>
    <row r="74" ht="28" customHeight="1">
      <c r="A74" s="15" t="n"/>
      <c r="B74" s="15" t="n"/>
      <c r="C74" s="24" t="n"/>
      <c r="D74" s="15" t="n"/>
      <c r="E74" s="24" t="n"/>
      <c r="F74" s="15" t="n"/>
      <c r="G74" s="15" t="n"/>
      <c r="H74" s="24" t="n"/>
      <c r="I74" s="24" t="n"/>
      <c r="J74" s="24" t="n"/>
      <c r="K74" s="24" t="n"/>
      <c r="L74" s="24" t="n"/>
      <c r="M74" s="24" t="n"/>
      <c r="N74" s="24" t="n"/>
      <c r="O74" s="24" t="n"/>
      <c r="P74" s="15" t="n"/>
      <c r="Q74" s="15" t="n"/>
      <c r="R74" s="15" t="n"/>
      <c r="S74" s="17">
        <f>IF(OR($A74="",$H74="",'Lists &amp; Assumptions'!$B$2="",$H74&gt;'Lists &amp; Assumptions'!$B$2),"",'Lists &amp; Assumptions'!$B$2-$H74)</f>
        <v/>
      </c>
      <c r="T74" s="18">
        <f>IF($A74="","",IF('Lists &amp; Assumptions'!$B$2="","Set review date",IF($G74="Closed","Closed",IF($G74="Enrolled",IF($N74="","Expected start missing","Enrolled"),IF(AND(OR($G74="Offered Place",$G74="Paperwork"),$K74&lt;&gt;"",$K74&lt;'Lists &amp; Assumptions'!$B$2),"Offer expired",IF(AND(OR($G74="Offered Place",$G74="Paperwork"),$K74&lt;&gt;"",$K74&lt;='Lists &amp; Assumptions'!$B$2+'Lists &amp; Assumptions'!$B$5),"Offer expires soon",IF($O74="","Follow-up date missing",IF($O74&lt;'Lists &amp; Assumptions'!$B$2,"Follow-up overdue",IF($O74&lt;='Lists &amp; Assumptions'!$B$2+'Lists &amp; Assumptions'!$B$3,"Follow up soon",IF($S74&gt;'Lists &amp; Assumptions'!$B$4,"Stage stale","On track"))))))))))</f>
        <v/>
      </c>
      <c r="U74" s="18">
        <f>IF($A74="","",IF('Lists &amp; Assumptions'!$B$2="","Set review date",IF(COUNTIF($A$2:$A$151,$A74)&gt;1,"Duplicate Prospect ID",IF(OR($B74="",$C74="",$D74="",$F74="",$G74="",$H74="",$P74=""),"Missing required field",IF(OR($C74&gt;'Lists &amp; Assumptions'!$B$2,$H74&lt;$C74,$H74&gt;'Lists &amp; Assumptions'!$B$2),"Invalid inquiry or stage date",IF(AND($K74&lt;&gt;"",OR($J74="",$K74&lt;$J74)),"Invalid offer expiration",IF(AND(OR($G74="Tour",$G74="Offered Place",$G74="Paperwork",$G74="Enrolled"),$I74=""),"Tour date missing",IF(AND(OR($G74="Offered Place",$G74="Paperwork",$G74="Enrolled"),OR($J74="",$K74="")),"Offer dates missing",IF(AND(OR($G74="Paperwork",$G74="Enrolled"),$L74=""),"Paperwork date missing",IF(AND($G74="Enrolled",OR($M74="",$N74="")),"Enrollment dates missing",IF(AND($G74="Closed",$Q74=""),"Close reason missing","OK")))))))))))</f>
        <v/>
      </c>
    </row>
    <row r="75" ht="28" customHeight="1">
      <c r="A75" s="15" t="n"/>
      <c r="B75" s="15" t="n"/>
      <c r="C75" s="24" t="n"/>
      <c r="D75" s="15" t="n"/>
      <c r="E75" s="24" t="n"/>
      <c r="F75" s="15" t="n"/>
      <c r="G75" s="15" t="n"/>
      <c r="H75" s="24" t="n"/>
      <c r="I75" s="24" t="n"/>
      <c r="J75" s="24" t="n"/>
      <c r="K75" s="24" t="n"/>
      <c r="L75" s="24" t="n"/>
      <c r="M75" s="24" t="n"/>
      <c r="N75" s="24" t="n"/>
      <c r="O75" s="24" t="n"/>
      <c r="P75" s="15" t="n"/>
      <c r="Q75" s="15" t="n"/>
      <c r="R75" s="15" t="n"/>
      <c r="S75" s="17">
        <f>IF(OR($A75="",$H75="",'Lists &amp; Assumptions'!$B$2="",$H75&gt;'Lists &amp; Assumptions'!$B$2),"",'Lists &amp; Assumptions'!$B$2-$H75)</f>
        <v/>
      </c>
      <c r="T75" s="18">
        <f>IF($A75="","",IF('Lists &amp; Assumptions'!$B$2="","Set review date",IF($G75="Closed","Closed",IF($G75="Enrolled",IF($N75="","Expected start missing","Enrolled"),IF(AND(OR($G75="Offered Place",$G75="Paperwork"),$K75&lt;&gt;"",$K75&lt;'Lists &amp; Assumptions'!$B$2),"Offer expired",IF(AND(OR($G75="Offered Place",$G75="Paperwork"),$K75&lt;&gt;"",$K75&lt;='Lists &amp; Assumptions'!$B$2+'Lists &amp; Assumptions'!$B$5),"Offer expires soon",IF($O75="","Follow-up date missing",IF($O75&lt;'Lists &amp; Assumptions'!$B$2,"Follow-up overdue",IF($O75&lt;='Lists &amp; Assumptions'!$B$2+'Lists &amp; Assumptions'!$B$3,"Follow up soon",IF($S75&gt;'Lists &amp; Assumptions'!$B$4,"Stage stale","On track"))))))))))</f>
        <v/>
      </c>
      <c r="U75" s="18">
        <f>IF($A75="","",IF('Lists &amp; Assumptions'!$B$2="","Set review date",IF(COUNTIF($A$2:$A$151,$A75)&gt;1,"Duplicate Prospect ID",IF(OR($B75="",$C75="",$D75="",$F75="",$G75="",$H75="",$P75=""),"Missing required field",IF(OR($C75&gt;'Lists &amp; Assumptions'!$B$2,$H75&lt;$C75,$H75&gt;'Lists &amp; Assumptions'!$B$2),"Invalid inquiry or stage date",IF(AND($K75&lt;&gt;"",OR($J75="",$K75&lt;$J75)),"Invalid offer expiration",IF(AND(OR($G75="Tour",$G75="Offered Place",$G75="Paperwork",$G75="Enrolled"),$I75=""),"Tour date missing",IF(AND(OR($G75="Offered Place",$G75="Paperwork",$G75="Enrolled"),OR($J75="",$K75="")),"Offer dates missing",IF(AND(OR($G75="Paperwork",$G75="Enrolled"),$L75=""),"Paperwork date missing",IF(AND($G75="Enrolled",OR($M75="",$N75="")),"Enrollment dates missing",IF(AND($G75="Closed",$Q75=""),"Close reason missing","OK")))))))))))</f>
        <v/>
      </c>
    </row>
    <row r="76" ht="28" customHeight="1">
      <c r="A76" s="15" t="n"/>
      <c r="B76" s="15" t="n"/>
      <c r="C76" s="24" t="n"/>
      <c r="D76" s="15" t="n"/>
      <c r="E76" s="24" t="n"/>
      <c r="F76" s="15" t="n"/>
      <c r="G76" s="15" t="n"/>
      <c r="H76" s="24" t="n"/>
      <c r="I76" s="24" t="n"/>
      <c r="J76" s="24" t="n"/>
      <c r="K76" s="24" t="n"/>
      <c r="L76" s="24" t="n"/>
      <c r="M76" s="24" t="n"/>
      <c r="N76" s="24" t="n"/>
      <c r="O76" s="24" t="n"/>
      <c r="P76" s="15" t="n"/>
      <c r="Q76" s="15" t="n"/>
      <c r="R76" s="15" t="n"/>
      <c r="S76" s="17">
        <f>IF(OR($A76="",$H76="",'Lists &amp; Assumptions'!$B$2="",$H76&gt;'Lists &amp; Assumptions'!$B$2),"",'Lists &amp; Assumptions'!$B$2-$H76)</f>
        <v/>
      </c>
      <c r="T76" s="18">
        <f>IF($A76="","",IF('Lists &amp; Assumptions'!$B$2="","Set review date",IF($G76="Closed","Closed",IF($G76="Enrolled",IF($N76="","Expected start missing","Enrolled"),IF(AND(OR($G76="Offered Place",$G76="Paperwork"),$K76&lt;&gt;"",$K76&lt;'Lists &amp; Assumptions'!$B$2),"Offer expired",IF(AND(OR($G76="Offered Place",$G76="Paperwork"),$K76&lt;&gt;"",$K76&lt;='Lists &amp; Assumptions'!$B$2+'Lists &amp; Assumptions'!$B$5),"Offer expires soon",IF($O76="","Follow-up date missing",IF($O76&lt;'Lists &amp; Assumptions'!$B$2,"Follow-up overdue",IF($O76&lt;='Lists &amp; Assumptions'!$B$2+'Lists &amp; Assumptions'!$B$3,"Follow up soon",IF($S76&gt;'Lists &amp; Assumptions'!$B$4,"Stage stale","On track"))))))))))</f>
        <v/>
      </c>
      <c r="U76" s="18">
        <f>IF($A76="","",IF('Lists &amp; Assumptions'!$B$2="","Set review date",IF(COUNTIF($A$2:$A$151,$A76)&gt;1,"Duplicate Prospect ID",IF(OR($B76="",$C76="",$D76="",$F76="",$G76="",$H76="",$P76=""),"Missing required field",IF(OR($C76&gt;'Lists &amp; Assumptions'!$B$2,$H76&lt;$C76,$H76&gt;'Lists &amp; Assumptions'!$B$2),"Invalid inquiry or stage date",IF(AND($K76&lt;&gt;"",OR($J76="",$K76&lt;$J76)),"Invalid offer expiration",IF(AND(OR($G76="Tour",$G76="Offered Place",$G76="Paperwork",$G76="Enrolled"),$I76=""),"Tour date missing",IF(AND(OR($G76="Offered Place",$G76="Paperwork",$G76="Enrolled"),OR($J76="",$K76="")),"Offer dates missing",IF(AND(OR($G76="Paperwork",$G76="Enrolled"),$L76=""),"Paperwork date missing",IF(AND($G76="Enrolled",OR($M76="",$N76="")),"Enrollment dates missing",IF(AND($G76="Closed",$Q76=""),"Close reason missing","OK")))))))))))</f>
        <v/>
      </c>
    </row>
    <row r="77" ht="28" customHeight="1">
      <c r="A77" s="15" t="n"/>
      <c r="B77" s="15" t="n"/>
      <c r="C77" s="24" t="n"/>
      <c r="D77" s="15" t="n"/>
      <c r="E77" s="24" t="n"/>
      <c r="F77" s="15" t="n"/>
      <c r="G77" s="15" t="n"/>
      <c r="H77" s="24" t="n"/>
      <c r="I77" s="24" t="n"/>
      <c r="J77" s="24" t="n"/>
      <c r="K77" s="24" t="n"/>
      <c r="L77" s="24" t="n"/>
      <c r="M77" s="24" t="n"/>
      <c r="N77" s="24" t="n"/>
      <c r="O77" s="24" t="n"/>
      <c r="P77" s="15" t="n"/>
      <c r="Q77" s="15" t="n"/>
      <c r="R77" s="15" t="n"/>
      <c r="S77" s="17">
        <f>IF(OR($A77="",$H77="",'Lists &amp; Assumptions'!$B$2="",$H77&gt;'Lists &amp; Assumptions'!$B$2),"",'Lists &amp; Assumptions'!$B$2-$H77)</f>
        <v/>
      </c>
      <c r="T77" s="18">
        <f>IF($A77="","",IF('Lists &amp; Assumptions'!$B$2="","Set review date",IF($G77="Closed","Closed",IF($G77="Enrolled",IF($N77="","Expected start missing","Enrolled"),IF(AND(OR($G77="Offered Place",$G77="Paperwork"),$K77&lt;&gt;"",$K77&lt;'Lists &amp; Assumptions'!$B$2),"Offer expired",IF(AND(OR($G77="Offered Place",$G77="Paperwork"),$K77&lt;&gt;"",$K77&lt;='Lists &amp; Assumptions'!$B$2+'Lists &amp; Assumptions'!$B$5),"Offer expires soon",IF($O77="","Follow-up date missing",IF($O77&lt;'Lists &amp; Assumptions'!$B$2,"Follow-up overdue",IF($O77&lt;='Lists &amp; Assumptions'!$B$2+'Lists &amp; Assumptions'!$B$3,"Follow up soon",IF($S77&gt;'Lists &amp; Assumptions'!$B$4,"Stage stale","On track"))))))))))</f>
        <v/>
      </c>
      <c r="U77" s="18">
        <f>IF($A77="","",IF('Lists &amp; Assumptions'!$B$2="","Set review date",IF(COUNTIF($A$2:$A$151,$A77)&gt;1,"Duplicate Prospect ID",IF(OR($B77="",$C77="",$D77="",$F77="",$G77="",$H77="",$P77=""),"Missing required field",IF(OR($C77&gt;'Lists &amp; Assumptions'!$B$2,$H77&lt;$C77,$H77&gt;'Lists &amp; Assumptions'!$B$2),"Invalid inquiry or stage date",IF(AND($K77&lt;&gt;"",OR($J77="",$K77&lt;$J77)),"Invalid offer expiration",IF(AND(OR($G77="Tour",$G77="Offered Place",$G77="Paperwork",$G77="Enrolled"),$I77=""),"Tour date missing",IF(AND(OR($G77="Offered Place",$G77="Paperwork",$G77="Enrolled"),OR($J77="",$K77="")),"Offer dates missing",IF(AND(OR($G77="Paperwork",$G77="Enrolled"),$L77=""),"Paperwork date missing",IF(AND($G77="Enrolled",OR($M77="",$N77="")),"Enrollment dates missing",IF(AND($G77="Closed",$Q77=""),"Close reason missing","OK")))))))))))</f>
        <v/>
      </c>
    </row>
    <row r="78" ht="28" customHeight="1">
      <c r="A78" s="15" t="n"/>
      <c r="B78" s="15" t="n"/>
      <c r="C78" s="24" t="n"/>
      <c r="D78" s="15" t="n"/>
      <c r="E78" s="24" t="n"/>
      <c r="F78" s="15" t="n"/>
      <c r="G78" s="15" t="n"/>
      <c r="H78" s="24" t="n"/>
      <c r="I78" s="24" t="n"/>
      <c r="J78" s="24" t="n"/>
      <c r="K78" s="24" t="n"/>
      <c r="L78" s="24" t="n"/>
      <c r="M78" s="24" t="n"/>
      <c r="N78" s="24" t="n"/>
      <c r="O78" s="24" t="n"/>
      <c r="P78" s="15" t="n"/>
      <c r="Q78" s="15" t="n"/>
      <c r="R78" s="15" t="n"/>
      <c r="S78" s="17">
        <f>IF(OR($A78="",$H78="",'Lists &amp; Assumptions'!$B$2="",$H78&gt;'Lists &amp; Assumptions'!$B$2),"",'Lists &amp; Assumptions'!$B$2-$H78)</f>
        <v/>
      </c>
      <c r="T78" s="18">
        <f>IF($A78="","",IF('Lists &amp; Assumptions'!$B$2="","Set review date",IF($G78="Closed","Closed",IF($G78="Enrolled",IF($N78="","Expected start missing","Enrolled"),IF(AND(OR($G78="Offered Place",$G78="Paperwork"),$K78&lt;&gt;"",$K78&lt;'Lists &amp; Assumptions'!$B$2),"Offer expired",IF(AND(OR($G78="Offered Place",$G78="Paperwork"),$K78&lt;&gt;"",$K78&lt;='Lists &amp; Assumptions'!$B$2+'Lists &amp; Assumptions'!$B$5),"Offer expires soon",IF($O78="","Follow-up date missing",IF($O78&lt;'Lists &amp; Assumptions'!$B$2,"Follow-up overdue",IF($O78&lt;='Lists &amp; Assumptions'!$B$2+'Lists &amp; Assumptions'!$B$3,"Follow up soon",IF($S78&gt;'Lists &amp; Assumptions'!$B$4,"Stage stale","On track"))))))))))</f>
        <v/>
      </c>
      <c r="U78" s="18">
        <f>IF($A78="","",IF('Lists &amp; Assumptions'!$B$2="","Set review date",IF(COUNTIF($A$2:$A$151,$A78)&gt;1,"Duplicate Prospect ID",IF(OR($B78="",$C78="",$D78="",$F78="",$G78="",$H78="",$P78=""),"Missing required field",IF(OR($C78&gt;'Lists &amp; Assumptions'!$B$2,$H78&lt;$C78,$H78&gt;'Lists &amp; Assumptions'!$B$2),"Invalid inquiry or stage date",IF(AND($K78&lt;&gt;"",OR($J78="",$K78&lt;$J78)),"Invalid offer expiration",IF(AND(OR($G78="Tour",$G78="Offered Place",$G78="Paperwork",$G78="Enrolled"),$I78=""),"Tour date missing",IF(AND(OR($G78="Offered Place",$G78="Paperwork",$G78="Enrolled"),OR($J78="",$K78="")),"Offer dates missing",IF(AND(OR($G78="Paperwork",$G78="Enrolled"),$L78=""),"Paperwork date missing",IF(AND($G78="Enrolled",OR($M78="",$N78="")),"Enrollment dates missing",IF(AND($G78="Closed",$Q78=""),"Close reason missing","OK")))))))))))</f>
        <v/>
      </c>
    </row>
    <row r="79" ht="28" customHeight="1">
      <c r="A79" s="15" t="n"/>
      <c r="B79" s="15" t="n"/>
      <c r="C79" s="24" t="n"/>
      <c r="D79" s="15" t="n"/>
      <c r="E79" s="24" t="n"/>
      <c r="F79" s="15" t="n"/>
      <c r="G79" s="15" t="n"/>
      <c r="H79" s="24" t="n"/>
      <c r="I79" s="24" t="n"/>
      <c r="J79" s="24" t="n"/>
      <c r="K79" s="24" t="n"/>
      <c r="L79" s="24" t="n"/>
      <c r="M79" s="24" t="n"/>
      <c r="N79" s="24" t="n"/>
      <c r="O79" s="24" t="n"/>
      <c r="P79" s="15" t="n"/>
      <c r="Q79" s="15" t="n"/>
      <c r="R79" s="15" t="n"/>
      <c r="S79" s="17">
        <f>IF(OR($A79="",$H79="",'Lists &amp; Assumptions'!$B$2="",$H79&gt;'Lists &amp; Assumptions'!$B$2),"",'Lists &amp; Assumptions'!$B$2-$H79)</f>
        <v/>
      </c>
      <c r="T79" s="18">
        <f>IF($A79="","",IF('Lists &amp; Assumptions'!$B$2="","Set review date",IF($G79="Closed","Closed",IF($G79="Enrolled",IF($N79="","Expected start missing","Enrolled"),IF(AND(OR($G79="Offered Place",$G79="Paperwork"),$K79&lt;&gt;"",$K79&lt;'Lists &amp; Assumptions'!$B$2),"Offer expired",IF(AND(OR($G79="Offered Place",$G79="Paperwork"),$K79&lt;&gt;"",$K79&lt;='Lists &amp; Assumptions'!$B$2+'Lists &amp; Assumptions'!$B$5),"Offer expires soon",IF($O79="","Follow-up date missing",IF($O79&lt;'Lists &amp; Assumptions'!$B$2,"Follow-up overdue",IF($O79&lt;='Lists &amp; Assumptions'!$B$2+'Lists &amp; Assumptions'!$B$3,"Follow up soon",IF($S79&gt;'Lists &amp; Assumptions'!$B$4,"Stage stale","On track"))))))))))</f>
        <v/>
      </c>
      <c r="U79" s="18">
        <f>IF($A79="","",IF('Lists &amp; Assumptions'!$B$2="","Set review date",IF(COUNTIF($A$2:$A$151,$A79)&gt;1,"Duplicate Prospect ID",IF(OR($B79="",$C79="",$D79="",$F79="",$G79="",$H79="",$P79=""),"Missing required field",IF(OR($C79&gt;'Lists &amp; Assumptions'!$B$2,$H79&lt;$C79,$H79&gt;'Lists &amp; Assumptions'!$B$2),"Invalid inquiry or stage date",IF(AND($K79&lt;&gt;"",OR($J79="",$K79&lt;$J79)),"Invalid offer expiration",IF(AND(OR($G79="Tour",$G79="Offered Place",$G79="Paperwork",$G79="Enrolled"),$I79=""),"Tour date missing",IF(AND(OR($G79="Offered Place",$G79="Paperwork",$G79="Enrolled"),OR($J79="",$K79="")),"Offer dates missing",IF(AND(OR($G79="Paperwork",$G79="Enrolled"),$L79=""),"Paperwork date missing",IF(AND($G79="Enrolled",OR($M79="",$N79="")),"Enrollment dates missing",IF(AND($G79="Closed",$Q79=""),"Close reason missing","OK")))))))))))</f>
        <v/>
      </c>
    </row>
    <row r="80" ht="28" customHeight="1">
      <c r="A80" s="15" t="n"/>
      <c r="B80" s="15" t="n"/>
      <c r="C80" s="24" t="n"/>
      <c r="D80" s="15" t="n"/>
      <c r="E80" s="24" t="n"/>
      <c r="F80" s="15" t="n"/>
      <c r="G80" s="15" t="n"/>
      <c r="H80" s="24" t="n"/>
      <c r="I80" s="24" t="n"/>
      <c r="J80" s="24" t="n"/>
      <c r="K80" s="24" t="n"/>
      <c r="L80" s="24" t="n"/>
      <c r="M80" s="24" t="n"/>
      <c r="N80" s="24" t="n"/>
      <c r="O80" s="24" t="n"/>
      <c r="P80" s="15" t="n"/>
      <c r="Q80" s="15" t="n"/>
      <c r="R80" s="15" t="n"/>
      <c r="S80" s="17">
        <f>IF(OR($A80="",$H80="",'Lists &amp; Assumptions'!$B$2="",$H80&gt;'Lists &amp; Assumptions'!$B$2),"",'Lists &amp; Assumptions'!$B$2-$H80)</f>
        <v/>
      </c>
      <c r="T80" s="18">
        <f>IF($A80="","",IF('Lists &amp; Assumptions'!$B$2="","Set review date",IF($G80="Closed","Closed",IF($G80="Enrolled",IF($N80="","Expected start missing","Enrolled"),IF(AND(OR($G80="Offered Place",$G80="Paperwork"),$K80&lt;&gt;"",$K80&lt;'Lists &amp; Assumptions'!$B$2),"Offer expired",IF(AND(OR($G80="Offered Place",$G80="Paperwork"),$K80&lt;&gt;"",$K80&lt;='Lists &amp; Assumptions'!$B$2+'Lists &amp; Assumptions'!$B$5),"Offer expires soon",IF($O80="","Follow-up date missing",IF($O80&lt;'Lists &amp; Assumptions'!$B$2,"Follow-up overdue",IF($O80&lt;='Lists &amp; Assumptions'!$B$2+'Lists &amp; Assumptions'!$B$3,"Follow up soon",IF($S80&gt;'Lists &amp; Assumptions'!$B$4,"Stage stale","On track"))))))))))</f>
        <v/>
      </c>
      <c r="U80" s="18">
        <f>IF($A80="","",IF('Lists &amp; Assumptions'!$B$2="","Set review date",IF(COUNTIF($A$2:$A$151,$A80)&gt;1,"Duplicate Prospect ID",IF(OR($B80="",$C80="",$D80="",$F80="",$G80="",$H80="",$P80=""),"Missing required field",IF(OR($C80&gt;'Lists &amp; Assumptions'!$B$2,$H80&lt;$C80,$H80&gt;'Lists &amp; Assumptions'!$B$2),"Invalid inquiry or stage date",IF(AND($K80&lt;&gt;"",OR($J80="",$K80&lt;$J80)),"Invalid offer expiration",IF(AND(OR($G80="Tour",$G80="Offered Place",$G80="Paperwork",$G80="Enrolled"),$I80=""),"Tour date missing",IF(AND(OR($G80="Offered Place",$G80="Paperwork",$G80="Enrolled"),OR($J80="",$K80="")),"Offer dates missing",IF(AND(OR($G80="Paperwork",$G80="Enrolled"),$L80=""),"Paperwork date missing",IF(AND($G80="Enrolled",OR($M80="",$N80="")),"Enrollment dates missing",IF(AND($G80="Closed",$Q80=""),"Close reason missing","OK")))))))))))</f>
        <v/>
      </c>
    </row>
    <row r="81" ht="28" customHeight="1">
      <c r="A81" s="15" t="n"/>
      <c r="B81" s="15" t="n"/>
      <c r="C81" s="24" t="n"/>
      <c r="D81" s="15" t="n"/>
      <c r="E81" s="24" t="n"/>
      <c r="F81" s="15" t="n"/>
      <c r="G81" s="15" t="n"/>
      <c r="H81" s="24" t="n"/>
      <c r="I81" s="24" t="n"/>
      <c r="J81" s="24" t="n"/>
      <c r="K81" s="24" t="n"/>
      <c r="L81" s="24" t="n"/>
      <c r="M81" s="24" t="n"/>
      <c r="N81" s="24" t="n"/>
      <c r="O81" s="24" t="n"/>
      <c r="P81" s="15" t="n"/>
      <c r="Q81" s="15" t="n"/>
      <c r="R81" s="15" t="n"/>
      <c r="S81" s="17">
        <f>IF(OR($A81="",$H81="",'Lists &amp; Assumptions'!$B$2="",$H81&gt;'Lists &amp; Assumptions'!$B$2),"",'Lists &amp; Assumptions'!$B$2-$H81)</f>
        <v/>
      </c>
      <c r="T81" s="18">
        <f>IF($A81="","",IF('Lists &amp; Assumptions'!$B$2="","Set review date",IF($G81="Closed","Closed",IF($G81="Enrolled",IF($N81="","Expected start missing","Enrolled"),IF(AND(OR($G81="Offered Place",$G81="Paperwork"),$K81&lt;&gt;"",$K81&lt;'Lists &amp; Assumptions'!$B$2),"Offer expired",IF(AND(OR($G81="Offered Place",$G81="Paperwork"),$K81&lt;&gt;"",$K81&lt;='Lists &amp; Assumptions'!$B$2+'Lists &amp; Assumptions'!$B$5),"Offer expires soon",IF($O81="","Follow-up date missing",IF($O81&lt;'Lists &amp; Assumptions'!$B$2,"Follow-up overdue",IF($O81&lt;='Lists &amp; Assumptions'!$B$2+'Lists &amp; Assumptions'!$B$3,"Follow up soon",IF($S81&gt;'Lists &amp; Assumptions'!$B$4,"Stage stale","On track"))))))))))</f>
        <v/>
      </c>
      <c r="U81" s="18">
        <f>IF($A81="","",IF('Lists &amp; Assumptions'!$B$2="","Set review date",IF(COUNTIF($A$2:$A$151,$A81)&gt;1,"Duplicate Prospect ID",IF(OR($B81="",$C81="",$D81="",$F81="",$G81="",$H81="",$P81=""),"Missing required field",IF(OR($C81&gt;'Lists &amp; Assumptions'!$B$2,$H81&lt;$C81,$H81&gt;'Lists &amp; Assumptions'!$B$2),"Invalid inquiry or stage date",IF(AND($K81&lt;&gt;"",OR($J81="",$K81&lt;$J81)),"Invalid offer expiration",IF(AND(OR($G81="Tour",$G81="Offered Place",$G81="Paperwork",$G81="Enrolled"),$I81=""),"Tour date missing",IF(AND(OR($G81="Offered Place",$G81="Paperwork",$G81="Enrolled"),OR($J81="",$K81="")),"Offer dates missing",IF(AND(OR($G81="Paperwork",$G81="Enrolled"),$L81=""),"Paperwork date missing",IF(AND($G81="Enrolled",OR($M81="",$N81="")),"Enrollment dates missing",IF(AND($G81="Closed",$Q81=""),"Close reason missing","OK")))))))))))</f>
        <v/>
      </c>
    </row>
    <row r="82" ht="28" customHeight="1">
      <c r="A82" s="15" t="n"/>
      <c r="B82" s="15" t="n"/>
      <c r="C82" s="24" t="n"/>
      <c r="D82" s="15" t="n"/>
      <c r="E82" s="24" t="n"/>
      <c r="F82" s="15" t="n"/>
      <c r="G82" s="15" t="n"/>
      <c r="H82" s="24" t="n"/>
      <c r="I82" s="24" t="n"/>
      <c r="J82" s="24" t="n"/>
      <c r="K82" s="24" t="n"/>
      <c r="L82" s="24" t="n"/>
      <c r="M82" s="24" t="n"/>
      <c r="N82" s="24" t="n"/>
      <c r="O82" s="24" t="n"/>
      <c r="P82" s="15" t="n"/>
      <c r="Q82" s="15" t="n"/>
      <c r="R82" s="15" t="n"/>
      <c r="S82" s="17">
        <f>IF(OR($A82="",$H82="",'Lists &amp; Assumptions'!$B$2="",$H82&gt;'Lists &amp; Assumptions'!$B$2),"",'Lists &amp; Assumptions'!$B$2-$H82)</f>
        <v/>
      </c>
      <c r="T82" s="18">
        <f>IF($A82="","",IF('Lists &amp; Assumptions'!$B$2="","Set review date",IF($G82="Closed","Closed",IF($G82="Enrolled",IF($N82="","Expected start missing","Enrolled"),IF(AND(OR($G82="Offered Place",$G82="Paperwork"),$K82&lt;&gt;"",$K82&lt;'Lists &amp; Assumptions'!$B$2),"Offer expired",IF(AND(OR($G82="Offered Place",$G82="Paperwork"),$K82&lt;&gt;"",$K82&lt;='Lists &amp; Assumptions'!$B$2+'Lists &amp; Assumptions'!$B$5),"Offer expires soon",IF($O82="","Follow-up date missing",IF($O82&lt;'Lists &amp; Assumptions'!$B$2,"Follow-up overdue",IF($O82&lt;='Lists &amp; Assumptions'!$B$2+'Lists &amp; Assumptions'!$B$3,"Follow up soon",IF($S82&gt;'Lists &amp; Assumptions'!$B$4,"Stage stale","On track"))))))))))</f>
        <v/>
      </c>
      <c r="U82" s="18">
        <f>IF($A82="","",IF('Lists &amp; Assumptions'!$B$2="","Set review date",IF(COUNTIF($A$2:$A$151,$A82)&gt;1,"Duplicate Prospect ID",IF(OR($B82="",$C82="",$D82="",$F82="",$G82="",$H82="",$P82=""),"Missing required field",IF(OR($C82&gt;'Lists &amp; Assumptions'!$B$2,$H82&lt;$C82,$H82&gt;'Lists &amp; Assumptions'!$B$2),"Invalid inquiry or stage date",IF(AND($K82&lt;&gt;"",OR($J82="",$K82&lt;$J82)),"Invalid offer expiration",IF(AND(OR($G82="Tour",$G82="Offered Place",$G82="Paperwork",$G82="Enrolled"),$I82=""),"Tour date missing",IF(AND(OR($G82="Offered Place",$G82="Paperwork",$G82="Enrolled"),OR($J82="",$K82="")),"Offer dates missing",IF(AND(OR($G82="Paperwork",$G82="Enrolled"),$L82=""),"Paperwork date missing",IF(AND($G82="Enrolled",OR($M82="",$N82="")),"Enrollment dates missing",IF(AND($G82="Closed",$Q82=""),"Close reason missing","OK")))))))))))</f>
        <v/>
      </c>
    </row>
    <row r="83" ht="28" customHeight="1">
      <c r="A83" s="15" t="n"/>
      <c r="B83" s="15" t="n"/>
      <c r="C83" s="24" t="n"/>
      <c r="D83" s="15" t="n"/>
      <c r="E83" s="24" t="n"/>
      <c r="F83" s="15" t="n"/>
      <c r="G83" s="15" t="n"/>
      <c r="H83" s="24" t="n"/>
      <c r="I83" s="24" t="n"/>
      <c r="J83" s="24" t="n"/>
      <c r="K83" s="24" t="n"/>
      <c r="L83" s="24" t="n"/>
      <c r="M83" s="24" t="n"/>
      <c r="N83" s="24" t="n"/>
      <c r="O83" s="24" t="n"/>
      <c r="P83" s="15" t="n"/>
      <c r="Q83" s="15" t="n"/>
      <c r="R83" s="15" t="n"/>
      <c r="S83" s="17">
        <f>IF(OR($A83="",$H83="",'Lists &amp; Assumptions'!$B$2="",$H83&gt;'Lists &amp; Assumptions'!$B$2),"",'Lists &amp; Assumptions'!$B$2-$H83)</f>
        <v/>
      </c>
      <c r="T83" s="18">
        <f>IF($A83="","",IF('Lists &amp; Assumptions'!$B$2="","Set review date",IF($G83="Closed","Closed",IF($G83="Enrolled",IF($N83="","Expected start missing","Enrolled"),IF(AND(OR($G83="Offered Place",$G83="Paperwork"),$K83&lt;&gt;"",$K83&lt;'Lists &amp; Assumptions'!$B$2),"Offer expired",IF(AND(OR($G83="Offered Place",$G83="Paperwork"),$K83&lt;&gt;"",$K83&lt;='Lists &amp; Assumptions'!$B$2+'Lists &amp; Assumptions'!$B$5),"Offer expires soon",IF($O83="","Follow-up date missing",IF($O83&lt;'Lists &amp; Assumptions'!$B$2,"Follow-up overdue",IF($O83&lt;='Lists &amp; Assumptions'!$B$2+'Lists &amp; Assumptions'!$B$3,"Follow up soon",IF($S83&gt;'Lists &amp; Assumptions'!$B$4,"Stage stale","On track"))))))))))</f>
        <v/>
      </c>
      <c r="U83" s="18">
        <f>IF($A83="","",IF('Lists &amp; Assumptions'!$B$2="","Set review date",IF(COUNTIF($A$2:$A$151,$A83)&gt;1,"Duplicate Prospect ID",IF(OR($B83="",$C83="",$D83="",$F83="",$G83="",$H83="",$P83=""),"Missing required field",IF(OR($C83&gt;'Lists &amp; Assumptions'!$B$2,$H83&lt;$C83,$H83&gt;'Lists &amp; Assumptions'!$B$2),"Invalid inquiry or stage date",IF(AND($K83&lt;&gt;"",OR($J83="",$K83&lt;$J83)),"Invalid offer expiration",IF(AND(OR($G83="Tour",$G83="Offered Place",$G83="Paperwork",$G83="Enrolled"),$I83=""),"Tour date missing",IF(AND(OR($G83="Offered Place",$G83="Paperwork",$G83="Enrolled"),OR($J83="",$K83="")),"Offer dates missing",IF(AND(OR($G83="Paperwork",$G83="Enrolled"),$L83=""),"Paperwork date missing",IF(AND($G83="Enrolled",OR($M83="",$N83="")),"Enrollment dates missing",IF(AND($G83="Closed",$Q83=""),"Close reason missing","OK")))))))))))</f>
        <v/>
      </c>
    </row>
    <row r="84" ht="28" customHeight="1">
      <c r="A84" s="15" t="n"/>
      <c r="B84" s="15" t="n"/>
      <c r="C84" s="24" t="n"/>
      <c r="D84" s="15" t="n"/>
      <c r="E84" s="24" t="n"/>
      <c r="F84" s="15" t="n"/>
      <c r="G84" s="15" t="n"/>
      <c r="H84" s="24" t="n"/>
      <c r="I84" s="24" t="n"/>
      <c r="J84" s="24" t="n"/>
      <c r="K84" s="24" t="n"/>
      <c r="L84" s="24" t="n"/>
      <c r="M84" s="24" t="n"/>
      <c r="N84" s="24" t="n"/>
      <c r="O84" s="24" t="n"/>
      <c r="P84" s="15" t="n"/>
      <c r="Q84" s="15" t="n"/>
      <c r="R84" s="15" t="n"/>
      <c r="S84" s="17">
        <f>IF(OR($A84="",$H84="",'Lists &amp; Assumptions'!$B$2="",$H84&gt;'Lists &amp; Assumptions'!$B$2),"",'Lists &amp; Assumptions'!$B$2-$H84)</f>
        <v/>
      </c>
      <c r="T84" s="18">
        <f>IF($A84="","",IF('Lists &amp; Assumptions'!$B$2="","Set review date",IF($G84="Closed","Closed",IF($G84="Enrolled",IF($N84="","Expected start missing","Enrolled"),IF(AND(OR($G84="Offered Place",$G84="Paperwork"),$K84&lt;&gt;"",$K84&lt;'Lists &amp; Assumptions'!$B$2),"Offer expired",IF(AND(OR($G84="Offered Place",$G84="Paperwork"),$K84&lt;&gt;"",$K84&lt;='Lists &amp; Assumptions'!$B$2+'Lists &amp; Assumptions'!$B$5),"Offer expires soon",IF($O84="","Follow-up date missing",IF($O84&lt;'Lists &amp; Assumptions'!$B$2,"Follow-up overdue",IF($O84&lt;='Lists &amp; Assumptions'!$B$2+'Lists &amp; Assumptions'!$B$3,"Follow up soon",IF($S84&gt;'Lists &amp; Assumptions'!$B$4,"Stage stale","On track"))))))))))</f>
        <v/>
      </c>
      <c r="U84" s="18">
        <f>IF($A84="","",IF('Lists &amp; Assumptions'!$B$2="","Set review date",IF(COUNTIF($A$2:$A$151,$A84)&gt;1,"Duplicate Prospect ID",IF(OR($B84="",$C84="",$D84="",$F84="",$G84="",$H84="",$P84=""),"Missing required field",IF(OR($C84&gt;'Lists &amp; Assumptions'!$B$2,$H84&lt;$C84,$H84&gt;'Lists &amp; Assumptions'!$B$2),"Invalid inquiry or stage date",IF(AND($K84&lt;&gt;"",OR($J84="",$K84&lt;$J84)),"Invalid offer expiration",IF(AND(OR($G84="Tour",$G84="Offered Place",$G84="Paperwork",$G84="Enrolled"),$I84=""),"Tour date missing",IF(AND(OR($G84="Offered Place",$G84="Paperwork",$G84="Enrolled"),OR($J84="",$K84="")),"Offer dates missing",IF(AND(OR($G84="Paperwork",$G84="Enrolled"),$L84=""),"Paperwork date missing",IF(AND($G84="Enrolled",OR($M84="",$N84="")),"Enrollment dates missing",IF(AND($G84="Closed",$Q84=""),"Close reason missing","OK")))))))))))</f>
        <v/>
      </c>
    </row>
    <row r="85" ht="28" customHeight="1">
      <c r="A85" s="15" t="n"/>
      <c r="B85" s="15" t="n"/>
      <c r="C85" s="24" t="n"/>
      <c r="D85" s="15" t="n"/>
      <c r="E85" s="24" t="n"/>
      <c r="F85" s="15" t="n"/>
      <c r="G85" s="15" t="n"/>
      <c r="H85" s="24" t="n"/>
      <c r="I85" s="24" t="n"/>
      <c r="J85" s="24" t="n"/>
      <c r="K85" s="24" t="n"/>
      <c r="L85" s="24" t="n"/>
      <c r="M85" s="24" t="n"/>
      <c r="N85" s="24" t="n"/>
      <c r="O85" s="24" t="n"/>
      <c r="P85" s="15" t="n"/>
      <c r="Q85" s="15" t="n"/>
      <c r="R85" s="15" t="n"/>
      <c r="S85" s="17">
        <f>IF(OR($A85="",$H85="",'Lists &amp; Assumptions'!$B$2="",$H85&gt;'Lists &amp; Assumptions'!$B$2),"",'Lists &amp; Assumptions'!$B$2-$H85)</f>
        <v/>
      </c>
      <c r="T85" s="18">
        <f>IF($A85="","",IF('Lists &amp; Assumptions'!$B$2="","Set review date",IF($G85="Closed","Closed",IF($G85="Enrolled",IF($N85="","Expected start missing","Enrolled"),IF(AND(OR($G85="Offered Place",$G85="Paperwork"),$K85&lt;&gt;"",$K85&lt;'Lists &amp; Assumptions'!$B$2),"Offer expired",IF(AND(OR($G85="Offered Place",$G85="Paperwork"),$K85&lt;&gt;"",$K85&lt;='Lists &amp; Assumptions'!$B$2+'Lists &amp; Assumptions'!$B$5),"Offer expires soon",IF($O85="","Follow-up date missing",IF($O85&lt;'Lists &amp; Assumptions'!$B$2,"Follow-up overdue",IF($O85&lt;='Lists &amp; Assumptions'!$B$2+'Lists &amp; Assumptions'!$B$3,"Follow up soon",IF($S85&gt;'Lists &amp; Assumptions'!$B$4,"Stage stale","On track"))))))))))</f>
        <v/>
      </c>
      <c r="U85" s="18">
        <f>IF($A85="","",IF('Lists &amp; Assumptions'!$B$2="","Set review date",IF(COUNTIF($A$2:$A$151,$A85)&gt;1,"Duplicate Prospect ID",IF(OR($B85="",$C85="",$D85="",$F85="",$G85="",$H85="",$P85=""),"Missing required field",IF(OR($C85&gt;'Lists &amp; Assumptions'!$B$2,$H85&lt;$C85,$H85&gt;'Lists &amp; Assumptions'!$B$2),"Invalid inquiry or stage date",IF(AND($K85&lt;&gt;"",OR($J85="",$K85&lt;$J85)),"Invalid offer expiration",IF(AND(OR($G85="Tour",$G85="Offered Place",$G85="Paperwork",$G85="Enrolled"),$I85=""),"Tour date missing",IF(AND(OR($G85="Offered Place",$G85="Paperwork",$G85="Enrolled"),OR($J85="",$K85="")),"Offer dates missing",IF(AND(OR($G85="Paperwork",$G85="Enrolled"),$L85=""),"Paperwork date missing",IF(AND($G85="Enrolled",OR($M85="",$N85="")),"Enrollment dates missing",IF(AND($G85="Closed",$Q85=""),"Close reason missing","OK")))))))))))</f>
        <v/>
      </c>
    </row>
    <row r="86" ht="28" customHeight="1">
      <c r="A86" s="15" t="n"/>
      <c r="B86" s="15" t="n"/>
      <c r="C86" s="24" t="n"/>
      <c r="D86" s="15" t="n"/>
      <c r="E86" s="24" t="n"/>
      <c r="F86" s="15" t="n"/>
      <c r="G86" s="15" t="n"/>
      <c r="H86" s="24" t="n"/>
      <c r="I86" s="24" t="n"/>
      <c r="J86" s="24" t="n"/>
      <c r="K86" s="24" t="n"/>
      <c r="L86" s="24" t="n"/>
      <c r="M86" s="24" t="n"/>
      <c r="N86" s="24" t="n"/>
      <c r="O86" s="24" t="n"/>
      <c r="P86" s="15" t="n"/>
      <c r="Q86" s="15" t="n"/>
      <c r="R86" s="15" t="n"/>
      <c r="S86" s="17">
        <f>IF(OR($A86="",$H86="",'Lists &amp; Assumptions'!$B$2="",$H86&gt;'Lists &amp; Assumptions'!$B$2),"",'Lists &amp; Assumptions'!$B$2-$H86)</f>
        <v/>
      </c>
      <c r="T86" s="18">
        <f>IF($A86="","",IF('Lists &amp; Assumptions'!$B$2="","Set review date",IF($G86="Closed","Closed",IF($G86="Enrolled",IF($N86="","Expected start missing","Enrolled"),IF(AND(OR($G86="Offered Place",$G86="Paperwork"),$K86&lt;&gt;"",$K86&lt;'Lists &amp; Assumptions'!$B$2),"Offer expired",IF(AND(OR($G86="Offered Place",$G86="Paperwork"),$K86&lt;&gt;"",$K86&lt;='Lists &amp; Assumptions'!$B$2+'Lists &amp; Assumptions'!$B$5),"Offer expires soon",IF($O86="","Follow-up date missing",IF($O86&lt;'Lists &amp; Assumptions'!$B$2,"Follow-up overdue",IF($O86&lt;='Lists &amp; Assumptions'!$B$2+'Lists &amp; Assumptions'!$B$3,"Follow up soon",IF($S86&gt;'Lists &amp; Assumptions'!$B$4,"Stage stale","On track"))))))))))</f>
        <v/>
      </c>
      <c r="U86" s="18">
        <f>IF($A86="","",IF('Lists &amp; Assumptions'!$B$2="","Set review date",IF(COUNTIF($A$2:$A$151,$A86)&gt;1,"Duplicate Prospect ID",IF(OR($B86="",$C86="",$D86="",$F86="",$G86="",$H86="",$P86=""),"Missing required field",IF(OR($C86&gt;'Lists &amp; Assumptions'!$B$2,$H86&lt;$C86,$H86&gt;'Lists &amp; Assumptions'!$B$2),"Invalid inquiry or stage date",IF(AND($K86&lt;&gt;"",OR($J86="",$K86&lt;$J86)),"Invalid offer expiration",IF(AND(OR($G86="Tour",$G86="Offered Place",$G86="Paperwork",$G86="Enrolled"),$I86=""),"Tour date missing",IF(AND(OR($G86="Offered Place",$G86="Paperwork",$G86="Enrolled"),OR($J86="",$K86="")),"Offer dates missing",IF(AND(OR($G86="Paperwork",$G86="Enrolled"),$L86=""),"Paperwork date missing",IF(AND($G86="Enrolled",OR($M86="",$N86="")),"Enrollment dates missing",IF(AND($G86="Closed",$Q86=""),"Close reason missing","OK")))))))))))</f>
        <v/>
      </c>
    </row>
    <row r="87" ht="28" customHeight="1">
      <c r="A87" s="15" t="n"/>
      <c r="B87" s="15" t="n"/>
      <c r="C87" s="24" t="n"/>
      <c r="D87" s="15" t="n"/>
      <c r="E87" s="24" t="n"/>
      <c r="F87" s="15" t="n"/>
      <c r="G87" s="15" t="n"/>
      <c r="H87" s="24" t="n"/>
      <c r="I87" s="24" t="n"/>
      <c r="J87" s="24" t="n"/>
      <c r="K87" s="24" t="n"/>
      <c r="L87" s="24" t="n"/>
      <c r="M87" s="24" t="n"/>
      <c r="N87" s="24" t="n"/>
      <c r="O87" s="24" t="n"/>
      <c r="P87" s="15" t="n"/>
      <c r="Q87" s="15" t="n"/>
      <c r="R87" s="15" t="n"/>
      <c r="S87" s="17">
        <f>IF(OR($A87="",$H87="",'Lists &amp; Assumptions'!$B$2="",$H87&gt;'Lists &amp; Assumptions'!$B$2),"",'Lists &amp; Assumptions'!$B$2-$H87)</f>
        <v/>
      </c>
      <c r="T87" s="18">
        <f>IF($A87="","",IF('Lists &amp; Assumptions'!$B$2="","Set review date",IF($G87="Closed","Closed",IF($G87="Enrolled",IF($N87="","Expected start missing","Enrolled"),IF(AND(OR($G87="Offered Place",$G87="Paperwork"),$K87&lt;&gt;"",$K87&lt;'Lists &amp; Assumptions'!$B$2),"Offer expired",IF(AND(OR($G87="Offered Place",$G87="Paperwork"),$K87&lt;&gt;"",$K87&lt;='Lists &amp; Assumptions'!$B$2+'Lists &amp; Assumptions'!$B$5),"Offer expires soon",IF($O87="","Follow-up date missing",IF($O87&lt;'Lists &amp; Assumptions'!$B$2,"Follow-up overdue",IF($O87&lt;='Lists &amp; Assumptions'!$B$2+'Lists &amp; Assumptions'!$B$3,"Follow up soon",IF($S87&gt;'Lists &amp; Assumptions'!$B$4,"Stage stale","On track"))))))))))</f>
        <v/>
      </c>
      <c r="U87" s="18">
        <f>IF($A87="","",IF('Lists &amp; Assumptions'!$B$2="","Set review date",IF(COUNTIF($A$2:$A$151,$A87)&gt;1,"Duplicate Prospect ID",IF(OR($B87="",$C87="",$D87="",$F87="",$G87="",$H87="",$P87=""),"Missing required field",IF(OR($C87&gt;'Lists &amp; Assumptions'!$B$2,$H87&lt;$C87,$H87&gt;'Lists &amp; Assumptions'!$B$2),"Invalid inquiry or stage date",IF(AND($K87&lt;&gt;"",OR($J87="",$K87&lt;$J87)),"Invalid offer expiration",IF(AND(OR($G87="Tour",$G87="Offered Place",$G87="Paperwork",$G87="Enrolled"),$I87=""),"Tour date missing",IF(AND(OR($G87="Offered Place",$G87="Paperwork",$G87="Enrolled"),OR($J87="",$K87="")),"Offer dates missing",IF(AND(OR($G87="Paperwork",$G87="Enrolled"),$L87=""),"Paperwork date missing",IF(AND($G87="Enrolled",OR($M87="",$N87="")),"Enrollment dates missing",IF(AND($G87="Closed",$Q87=""),"Close reason missing","OK")))))))))))</f>
        <v/>
      </c>
    </row>
    <row r="88" ht="28" customHeight="1">
      <c r="A88" s="15" t="n"/>
      <c r="B88" s="15" t="n"/>
      <c r="C88" s="24" t="n"/>
      <c r="D88" s="15" t="n"/>
      <c r="E88" s="24" t="n"/>
      <c r="F88" s="15" t="n"/>
      <c r="G88" s="15" t="n"/>
      <c r="H88" s="24" t="n"/>
      <c r="I88" s="24" t="n"/>
      <c r="J88" s="24" t="n"/>
      <c r="K88" s="24" t="n"/>
      <c r="L88" s="24" t="n"/>
      <c r="M88" s="24" t="n"/>
      <c r="N88" s="24" t="n"/>
      <c r="O88" s="24" t="n"/>
      <c r="P88" s="15" t="n"/>
      <c r="Q88" s="15" t="n"/>
      <c r="R88" s="15" t="n"/>
      <c r="S88" s="17">
        <f>IF(OR($A88="",$H88="",'Lists &amp; Assumptions'!$B$2="",$H88&gt;'Lists &amp; Assumptions'!$B$2),"",'Lists &amp; Assumptions'!$B$2-$H88)</f>
        <v/>
      </c>
      <c r="T88" s="18">
        <f>IF($A88="","",IF('Lists &amp; Assumptions'!$B$2="","Set review date",IF($G88="Closed","Closed",IF($G88="Enrolled",IF($N88="","Expected start missing","Enrolled"),IF(AND(OR($G88="Offered Place",$G88="Paperwork"),$K88&lt;&gt;"",$K88&lt;'Lists &amp; Assumptions'!$B$2),"Offer expired",IF(AND(OR($G88="Offered Place",$G88="Paperwork"),$K88&lt;&gt;"",$K88&lt;='Lists &amp; Assumptions'!$B$2+'Lists &amp; Assumptions'!$B$5),"Offer expires soon",IF($O88="","Follow-up date missing",IF($O88&lt;'Lists &amp; Assumptions'!$B$2,"Follow-up overdue",IF($O88&lt;='Lists &amp; Assumptions'!$B$2+'Lists &amp; Assumptions'!$B$3,"Follow up soon",IF($S88&gt;'Lists &amp; Assumptions'!$B$4,"Stage stale","On track"))))))))))</f>
        <v/>
      </c>
      <c r="U88" s="18">
        <f>IF($A88="","",IF('Lists &amp; Assumptions'!$B$2="","Set review date",IF(COUNTIF($A$2:$A$151,$A88)&gt;1,"Duplicate Prospect ID",IF(OR($B88="",$C88="",$D88="",$F88="",$G88="",$H88="",$P88=""),"Missing required field",IF(OR($C88&gt;'Lists &amp; Assumptions'!$B$2,$H88&lt;$C88,$H88&gt;'Lists &amp; Assumptions'!$B$2),"Invalid inquiry or stage date",IF(AND($K88&lt;&gt;"",OR($J88="",$K88&lt;$J88)),"Invalid offer expiration",IF(AND(OR($G88="Tour",$G88="Offered Place",$G88="Paperwork",$G88="Enrolled"),$I88=""),"Tour date missing",IF(AND(OR($G88="Offered Place",$G88="Paperwork",$G88="Enrolled"),OR($J88="",$K88="")),"Offer dates missing",IF(AND(OR($G88="Paperwork",$G88="Enrolled"),$L88=""),"Paperwork date missing",IF(AND($G88="Enrolled",OR($M88="",$N88="")),"Enrollment dates missing",IF(AND($G88="Closed",$Q88=""),"Close reason missing","OK")))))))))))</f>
        <v/>
      </c>
    </row>
    <row r="89" ht="28" customHeight="1">
      <c r="A89" s="15" t="n"/>
      <c r="B89" s="15" t="n"/>
      <c r="C89" s="24" t="n"/>
      <c r="D89" s="15" t="n"/>
      <c r="E89" s="24" t="n"/>
      <c r="F89" s="15" t="n"/>
      <c r="G89" s="15" t="n"/>
      <c r="H89" s="24" t="n"/>
      <c r="I89" s="24" t="n"/>
      <c r="J89" s="24" t="n"/>
      <c r="K89" s="24" t="n"/>
      <c r="L89" s="24" t="n"/>
      <c r="M89" s="24" t="n"/>
      <c r="N89" s="24" t="n"/>
      <c r="O89" s="24" t="n"/>
      <c r="P89" s="15" t="n"/>
      <c r="Q89" s="15" t="n"/>
      <c r="R89" s="15" t="n"/>
      <c r="S89" s="17">
        <f>IF(OR($A89="",$H89="",'Lists &amp; Assumptions'!$B$2="",$H89&gt;'Lists &amp; Assumptions'!$B$2),"",'Lists &amp; Assumptions'!$B$2-$H89)</f>
        <v/>
      </c>
      <c r="T89" s="18">
        <f>IF($A89="","",IF('Lists &amp; Assumptions'!$B$2="","Set review date",IF($G89="Closed","Closed",IF($G89="Enrolled",IF($N89="","Expected start missing","Enrolled"),IF(AND(OR($G89="Offered Place",$G89="Paperwork"),$K89&lt;&gt;"",$K89&lt;'Lists &amp; Assumptions'!$B$2),"Offer expired",IF(AND(OR($G89="Offered Place",$G89="Paperwork"),$K89&lt;&gt;"",$K89&lt;='Lists &amp; Assumptions'!$B$2+'Lists &amp; Assumptions'!$B$5),"Offer expires soon",IF($O89="","Follow-up date missing",IF($O89&lt;'Lists &amp; Assumptions'!$B$2,"Follow-up overdue",IF($O89&lt;='Lists &amp; Assumptions'!$B$2+'Lists &amp; Assumptions'!$B$3,"Follow up soon",IF($S89&gt;'Lists &amp; Assumptions'!$B$4,"Stage stale","On track"))))))))))</f>
        <v/>
      </c>
      <c r="U89" s="18">
        <f>IF($A89="","",IF('Lists &amp; Assumptions'!$B$2="","Set review date",IF(COUNTIF($A$2:$A$151,$A89)&gt;1,"Duplicate Prospect ID",IF(OR($B89="",$C89="",$D89="",$F89="",$G89="",$H89="",$P89=""),"Missing required field",IF(OR($C89&gt;'Lists &amp; Assumptions'!$B$2,$H89&lt;$C89,$H89&gt;'Lists &amp; Assumptions'!$B$2),"Invalid inquiry or stage date",IF(AND($K89&lt;&gt;"",OR($J89="",$K89&lt;$J89)),"Invalid offer expiration",IF(AND(OR($G89="Tour",$G89="Offered Place",$G89="Paperwork",$G89="Enrolled"),$I89=""),"Tour date missing",IF(AND(OR($G89="Offered Place",$G89="Paperwork",$G89="Enrolled"),OR($J89="",$K89="")),"Offer dates missing",IF(AND(OR($G89="Paperwork",$G89="Enrolled"),$L89=""),"Paperwork date missing",IF(AND($G89="Enrolled",OR($M89="",$N89="")),"Enrollment dates missing",IF(AND($G89="Closed",$Q89=""),"Close reason missing","OK")))))))))))</f>
        <v/>
      </c>
    </row>
    <row r="90" ht="28" customHeight="1">
      <c r="A90" s="15" t="n"/>
      <c r="B90" s="15" t="n"/>
      <c r="C90" s="24" t="n"/>
      <c r="D90" s="15" t="n"/>
      <c r="E90" s="24" t="n"/>
      <c r="F90" s="15" t="n"/>
      <c r="G90" s="15" t="n"/>
      <c r="H90" s="24" t="n"/>
      <c r="I90" s="24" t="n"/>
      <c r="J90" s="24" t="n"/>
      <c r="K90" s="24" t="n"/>
      <c r="L90" s="24" t="n"/>
      <c r="M90" s="24" t="n"/>
      <c r="N90" s="24" t="n"/>
      <c r="O90" s="24" t="n"/>
      <c r="P90" s="15" t="n"/>
      <c r="Q90" s="15" t="n"/>
      <c r="R90" s="15" t="n"/>
      <c r="S90" s="17">
        <f>IF(OR($A90="",$H90="",'Lists &amp; Assumptions'!$B$2="",$H90&gt;'Lists &amp; Assumptions'!$B$2),"",'Lists &amp; Assumptions'!$B$2-$H90)</f>
        <v/>
      </c>
      <c r="T90" s="18">
        <f>IF($A90="","",IF('Lists &amp; Assumptions'!$B$2="","Set review date",IF($G90="Closed","Closed",IF($G90="Enrolled",IF($N90="","Expected start missing","Enrolled"),IF(AND(OR($G90="Offered Place",$G90="Paperwork"),$K90&lt;&gt;"",$K90&lt;'Lists &amp; Assumptions'!$B$2),"Offer expired",IF(AND(OR($G90="Offered Place",$G90="Paperwork"),$K90&lt;&gt;"",$K90&lt;='Lists &amp; Assumptions'!$B$2+'Lists &amp; Assumptions'!$B$5),"Offer expires soon",IF($O90="","Follow-up date missing",IF($O90&lt;'Lists &amp; Assumptions'!$B$2,"Follow-up overdue",IF($O90&lt;='Lists &amp; Assumptions'!$B$2+'Lists &amp; Assumptions'!$B$3,"Follow up soon",IF($S90&gt;'Lists &amp; Assumptions'!$B$4,"Stage stale","On track"))))))))))</f>
        <v/>
      </c>
      <c r="U90" s="18">
        <f>IF($A90="","",IF('Lists &amp; Assumptions'!$B$2="","Set review date",IF(COUNTIF($A$2:$A$151,$A90)&gt;1,"Duplicate Prospect ID",IF(OR($B90="",$C90="",$D90="",$F90="",$G90="",$H90="",$P90=""),"Missing required field",IF(OR($C90&gt;'Lists &amp; Assumptions'!$B$2,$H90&lt;$C90,$H90&gt;'Lists &amp; Assumptions'!$B$2),"Invalid inquiry or stage date",IF(AND($K90&lt;&gt;"",OR($J90="",$K90&lt;$J90)),"Invalid offer expiration",IF(AND(OR($G90="Tour",$G90="Offered Place",$G90="Paperwork",$G90="Enrolled"),$I90=""),"Tour date missing",IF(AND(OR($G90="Offered Place",$G90="Paperwork",$G90="Enrolled"),OR($J90="",$K90="")),"Offer dates missing",IF(AND(OR($G90="Paperwork",$G90="Enrolled"),$L90=""),"Paperwork date missing",IF(AND($G90="Enrolled",OR($M90="",$N90="")),"Enrollment dates missing",IF(AND($G90="Closed",$Q90=""),"Close reason missing","OK")))))))))))</f>
        <v/>
      </c>
    </row>
    <row r="91" ht="28" customHeight="1">
      <c r="A91" s="15" t="n"/>
      <c r="B91" s="15" t="n"/>
      <c r="C91" s="24" t="n"/>
      <c r="D91" s="15" t="n"/>
      <c r="E91" s="24" t="n"/>
      <c r="F91" s="15" t="n"/>
      <c r="G91" s="15" t="n"/>
      <c r="H91" s="24" t="n"/>
      <c r="I91" s="24" t="n"/>
      <c r="J91" s="24" t="n"/>
      <c r="K91" s="24" t="n"/>
      <c r="L91" s="24" t="n"/>
      <c r="M91" s="24" t="n"/>
      <c r="N91" s="24" t="n"/>
      <c r="O91" s="24" t="n"/>
      <c r="P91" s="15" t="n"/>
      <c r="Q91" s="15" t="n"/>
      <c r="R91" s="15" t="n"/>
      <c r="S91" s="17">
        <f>IF(OR($A91="",$H91="",'Lists &amp; Assumptions'!$B$2="",$H91&gt;'Lists &amp; Assumptions'!$B$2),"",'Lists &amp; Assumptions'!$B$2-$H91)</f>
        <v/>
      </c>
      <c r="T91" s="18">
        <f>IF($A91="","",IF('Lists &amp; Assumptions'!$B$2="","Set review date",IF($G91="Closed","Closed",IF($G91="Enrolled",IF($N91="","Expected start missing","Enrolled"),IF(AND(OR($G91="Offered Place",$G91="Paperwork"),$K91&lt;&gt;"",$K91&lt;'Lists &amp; Assumptions'!$B$2),"Offer expired",IF(AND(OR($G91="Offered Place",$G91="Paperwork"),$K91&lt;&gt;"",$K91&lt;='Lists &amp; Assumptions'!$B$2+'Lists &amp; Assumptions'!$B$5),"Offer expires soon",IF($O91="","Follow-up date missing",IF($O91&lt;'Lists &amp; Assumptions'!$B$2,"Follow-up overdue",IF($O91&lt;='Lists &amp; Assumptions'!$B$2+'Lists &amp; Assumptions'!$B$3,"Follow up soon",IF($S91&gt;'Lists &amp; Assumptions'!$B$4,"Stage stale","On track"))))))))))</f>
        <v/>
      </c>
      <c r="U91" s="18">
        <f>IF($A91="","",IF('Lists &amp; Assumptions'!$B$2="","Set review date",IF(COUNTIF($A$2:$A$151,$A91)&gt;1,"Duplicate Prospect ID",IF(OR($B91="",$C91="",$D91="",$F91="",$G91="",$H91="",$P91=""),"Missing required field",IF(OR($C91&gt;'Lists &amp; Assumptions'!$B$2,$H91&lt;$C91,$H91&gt;'Lists &amp; Assumptions'!$B$2),"Invalid inquiry or stage date",IF(AND($K91&lt;&gt;"",OR($J91="",$K91&lt;$J91)),"Invalid offer expiration",IF(AND(OR($G91="Tour",$G91="Offered Place",$G91="Paperwork",$G91="Enrolled"),$I91=""),"Tour date missing",IF(AND(OR($G91="Offered Place",$G91="Paperwork",$G91="Enrolled"),OR($J91="",$K91="")),"Offer dates missing",IF(AND(OR($G91="Paperwork",$G91="Enrolled"),$L91=""),"Paperwork date missing",IF(AND($G91="Enrolled",OR($M91="",$N91="")),"Enrollment dates missing",IF(AND($G91="Closed",$Q91=""),"Close reason missing","OK")))))))))))</f>
        <v/>
      </c>
    </row>
    <row r="92" ht="28" customHeight="1">
      <c r="A92" s="15" t="n"/>
      <c r="B92" s="15" t="n"/>
      <c r="C92" s="24" t="n"/>
      <c r="D92" s="15" t="n"/>
      <c r="E92" s="24" t="n"/>
      <c r="F92" s="15" t="n"/>
      <c r="G92" s="15" t="n"/>
      <c r="H92" s="24" t="n"/>
      <c r="I92" s="24" t="n"/>
      <c r="J92" s="24" t="n"/>
      <c r="K92" s="24" t="n"/>
      <c r="L92" s="24" t="n"/>
      <c r="M92" s="24" t="n"/>
      <c r="N92" s="24" t="n"/>
      <c r="O92" s="24" t="n"/>
      <c r="P92" s="15" t="n"/>
      <c r="Q92" s="15" t="n"/>
      <c r="R92" s="15" t="n"/>
      <c r="S92" s="17">
        <f>IF(OR($A92="",$H92="",'Lists &amp; Assumptions'!$B$2="",$H92&gt;'Lists &amp; Assumptions'!$B$2),"",'Lists &amp; Assumptions'!$B$2-$H92)</f>
        <v/>
      </c>
      <c r="T92" s="18">
        <f>IF($A92="","",IF('Lists &amp; Assumptions'!$B$2="","Set review date",IF($G92="Closed","Closed",IF($G92="Enrolled",IF($N92="","Expected start missing","Enrolled"),IF(AND(OR($G92="Offered Place",$G92="Paperwork"),$K92&lt;&gt;"",$K92&lt;'Lists &amp; Assumptions'!$B$2),"Offer expired",IF(AND(OR($G92="Offered Place",$G92="Paperwork"),$K92&lt;&gt;"",$K92&lt;='Lists &amp; Assumptions'!$B$2+'Lists &amp; Assumptions'!$B$5),"Offer expires soon",IF($O92="","Follow-up date missing",IF($O92&lt;'Lists &amp; Assumptions'!$B$2,"Follow-up overdue",IF($O92&lt;='Lists &amp; Assumptions'!$B$2+'Lists &amp; Assumptions'!$B$3,"Follow up soon",IF($S92&gt;'Lists &amp; Assumptions'!$B$4,"Stage stale","On track"))))))))))</f>
        <v/>
      </c>
      <c r="U92" s="18">
        <f>IF($A92="","",IF('Lists &amp; Assumptions'!$B$2="","Set review date",IF(COUNTIF($A$2:$A$151,$A92)&gt;1,"Duplicate Prospect ID",IF(OR($B92="",$C92="",$D92="",$F92="",$G92="",$H92="",$P92=""),"Missing required field",IF(OR($C92&gt;'Lists &amp; Assumptions'!$B$2,$H92&lt;$C92,$H92&gt;'Lists &amp; Assumptions'!$B$2),"Invalid inquiry or stage date",IF(AND($K92&lt;&gt;"",OR($J92="",$K92&lt;$J92)),"Invalid offer expiration",IF(AND(OR($G92="Tour",$G92="Offered Place",$G92="Paperwork",$G92="Enrolled"),$I92=""),"Tour date missing",IF(AND(OR($G92="Offered Place",$G92="Paperwork",$G92="Enrolled"),OR($J92="",$K92="")),"Offer dates missing",IF(AND(OR($G92="Paperwork",$G92="Enrolled"),$L92=""),"Paperwork date missing",IF(AND($G92="Enrolled",OR($M92="",$N92="")),"Enrollment dates missing",IF(AND($G92="Closed",$Q92=""),"Close reason missing","OK")))))))))))</f>
        <v/>
      </c>
    </row>
    <row r="93" ht="28" customHeight="1">
      <c r="A93" s="15" t="n"/>
      <c r="B93" s="15" t="n"/>
      <c r="C93" s="24" t="n"/>
      <c r="D93" s="15" t="n"/>
      <c r="E93" s="24" t="n"/>
      <c r="F93" s="15" t="n"/>
      <c r="G93" s="15" t="n"/>
      <c r="H93" s="24" t="n"/>
      <c r="I93" s="24" t="n"/>
      <c r="J93" s="24" t="n"/>
      <c r="K93" s="24" t="n"/>
      <c r="L93" s="24" t="n"/>
      <c r="M93" s="24" t="n"/>
      <c r="N93" s="24" t="n"/>
      <c r="O93" s="24" t="n"/>
      <c r="P93" s="15" t="n"/>
      <c r="Q93" s="15" t="n"/>
      <c r="R93" s="15" t="n"/>
      <c r="S93" s="17">
        <f>IF(OR($A93="",$H93="",'Lists &amp; Assumptions'!$B$2="",$H93&gt;'Lists &amp; Assumptions'!$B$2),"",'Lists &amp; Assumptions'!$B$2-$H93)</f>
        <v/>
      </c>
      <c r="T93" s="18">
        <f>IF($A93="","",IF('Lists &amp; Assumptions'!$B$2="","Set review date",IF($G93="Closed","Closed",IF($G93="Enrolled",IF($N93="","Expected start missing","Enrolled"),IF(AND(OR($G93="Offered Place",$G93="Paperwork"),$K93&lt;&gt;"",$K93&lt;'Lists &amp; Assumptions'!$B$2),"Offer expired",IF(AND(OR($G93="Offered Place",$G93="Paperwork"),$K93&lt;&gt;"",$K93&lt;='Lists &amp; Assumptions'!$B$2+'Lists &amp; Assumptions'!$B$5),"Offer expires soon",IF($O93="","Follow-up date missing",IF($O93&lt;'Lists &amp; Assumptions'!$B$2,"Follow-up overdue",IF($O93&lt;='Lists &amp; Assumptions'!$B$2+'Lists &amp; Assumptions'!$B$3,"Follow up soon",IF($S93&gt;'Lists &amp; Assumptions'!$B$4,"Stage stale","On track"))))))))))</f>
        <v/>
      </c>
      <c r="U93" s="18">
        <f>IF($A93="","",IF('Lists &amp; Assumptions'!$B$2="","Set review date",IF(COUNTIF($A$2:$A$151,$A93)&gt;1,"Duplicate Prospect ID",IF(OR($B93="",$C93="",$D93="",$F93="",$G93="",$H93="",$P93=""),"Missing required field",IF(OR($C93&gt;'Lists &amp; Assumptions'!$B$2,$H93&lt;$C93,$H93&gt;'Lists &amp; Assumptions'!$B$2),"Invalid inquiry or stage date",IF(AND($K93&lt;&gt;"",OR($J93="",$K93&lt;$J93)),"Invalid offer expiration",IF(AND(OR($G93="Tour",$G93="Offered Place",$G93="Paperwork",$G93="Enrolled"),$I93=""),"Tour date missing",IF(AND(OR($G93="Offered Place",$G93="Paperwork",$G93="Enrolled"),OR($J93="",$K93="")),"Offer dates missing",IF(AND(OR($G93="Paperwork",$G93="Enrolled"),$L93=""),"Paperwork date missing",IF(AND($G93="Enrolled",OR($M93="",$N93="")),"Enrollment dates missing",IF(AND($G93="Closed",$Q93=""),"Close reason missing","OK")))))))))))</f>
        <v/>
      </c>
    </row>
    <row r="94" ht="28" customHeight="1">
      <c r="A94" s="15" t="n"/>
      <c r="B94" s="15" t="n"/>
      <c r="C94" s="24" t="n"/>
      <c r="D94" s="15" t="n"/>
      <c r="E94" s="24" t="n"/>
      <c r="F94" s="15" t="n"/>
      <c r="G94" s="15" t="n"/>
      <c r="H94" s="24" t="n"/>
      <c r="I94" s="24" t="n"/>
      <c r="J94" s="24" t="n"/>
      <c r="K94" s="24" t="n"/>
      <c r="L94" s="24" t="n"/>
      <c r="M94" s="24" t="n"/>
      <c r="N94" s="24" t="n"/>
      <c r="O94" s="24" t="n"/>
      <c r="P94" s="15" t="n"/>
      <c r="Q94" s="15" t="n"/>
      <c r="R94" s="15" t="n"/>
      <c r="S94" s="17">
        <f>IF(OR($A94="",$H94="",'Lists &amp; Assumptions'!$B$2="",$H94&gt;'Lists &amp; Assumptions'!$B$2),"",'Lists &amp; Assumptions'!$B$2-$H94)</f>
        <v/>
      </c>
      <c r="T94" s="18">
        <f>IF($A94="","",IF('Lists &amp; Assumptions'!$B$2="","Set review date",IF($G94="Closed","Closed",IF($G94="Enrolled",IF($N94="","Expected start missing","Enrolled"),IF(AND(OR($G94="Offered Place",$G94="Paperwork"),$K94&lt;&gt;"",$K94&lt;'Lists &amp; Assumptions'!$B$2),"Offer expired",IF(AND(OR($G94="Offered Place",$G94="Paperwork"),$K94&lt;&gt;"",$K94&lt;='Lists &amp; Assumptions'!$B$2+'Lists &amp; Assumptions'!$B$5),"Offer expires soon",IF($O94="","Follow-up date missing",IF($O94&lt;'Lists &amp; Assumptions'!$B$2,"Follow-up overdue",IF($O94&lt;='Lists &amp; Assumptions'!$B$2+'Lists &amp; Assumptions'!$B$3,"Follow up soon",IF($S94&gt;'Lists &amp; Assumptions'!$B$4,"Stage stale","On track"))))))))))</f>
        <v/>
      </c>
      <c r="U94" s="18">
        <f>IF($A94="","",IF('Lists &amp; Assumptions'!$B$2="","Set review date",IF(COUNTIF($A$2:$A$151,$A94)&gt;1,"Duplicate Prospect ID",IF(OR($B94="",$C94="",$D94="",$F94="",$G94="",$H94="",$P94=""),"Missing required field",IF(OR($C94&gt;'Lists &amp; Assumptions'!$B$2,$H94&lt;$C94,$H94&gt;'Lists &amp; Assumptions'!$B$2),"Invalid inquiry or stage date",IF(AND($K94&lt;&gt;"",OR($J94="",$K94&lt;$J94)),"Invalid offer expiration",IF(AND(OR($G94="Tour",$G94="Offered Place",$G94="Paperwork",$G94="Enrolled"),$I94=""),"Tour date missing",IF(AND(OR($G94="Offered Place",$G94="Paperwork",$G94="Enrolled"),OR($J94="",$K94="")),"Offer dates missing",IF(AND(OR($G94="Paperwork",$G94="Enrolled"),$L94=""),"Paperwork date missing",IF(AND($G94="Enrolled",OR($M94="",$N94="")),"Enrollment dates missing",IF(AND($G94="Closed",$Q94=""),"Close reason missing","OK")))))))))))</f>
        <v/>
      </c>
    </row>
    <row r="95" ht="28" customHeight="1">
      <c r="A95" s="15" t="n"/>
      <c r="B95" s="15" t="n"/>
      <c r="C95" s="24" t="n"/>
      <c r="D95" s="15" t="n"/>
      <c r="E95" s="24" t="n"/>
      <c r="F95" s="15" t="n"/>
      <c r="G95" s="15" t="n"/>
      <c r="H95" s="24" t="n"/>
      <c r="I95" s="24" t="n"/>
      <c r="J95" s="24" t="n"/>
      <c r="K95" s="24" t="n"/>
      <c r="L95" s="24" t="n"/>
      <c r="M95" s="24" t="n"/>
      <c r="N95" s="24" t="n"/>
      <c r="O95" s="24" t="n"/>
      <c r="P95" s="15" t="n"/>
      <c r="Q95" s="15" t="n"/>
      <c r="R95" s="15" t="n"/>
      <c r="S95" s="17">
        <f>IF(OR($A95="",$H95="",'Lists &amp; Assumptions'!$B$2="",$H95&gt;'Lists &amp; Assumptions'!$B$2),"",'Lists &amp; Assumptions'!$B$2-$H95)</f>
        <v/>
      </c>
      <c r="T95" s="18">
        <f>IF($A95="","",IF('Lists &amp; Assumptions'!$B$2="","Set review date",IF($G95="Closed","Closed",IF($G95="Enrolled",IF($N95="","Expected start missing","Enrolled"),IF(AND(OR($G95="Offered Place",$G95="Paperwork"),$K95&lt;&gt;"",$K95&lt;'Lists &amp; Assumptions'!$B$2),"Offer expired",IF(AND(OR($G95="Offered Place",$G95="Paperwork"),$K95&lt;&gt;"",$K95&lt;='Lists &amp; Assumptions'!$B$2+'Lists &amp; Assumptions'!$B$5),"Offer expires soon",IF($O95="","Follow-up date missing",IF($O95&lt;'Lists &amp; Assumptions'!$B$2,"Follow-up overdue",IF($O95&lt;='Lists &amp; Assumptions'!$B$2+'Lists &amp; Assumptions'!$B$3,"Follow up soon",IF($S95&gt;'Lists &amp; Assumptions'!$B$4,"Stage stale","On track"))))))))))</f>
        <v/>
      </c>
      <c r="U95" s="18">
        <f>IF($A95="","",IF('Lists &amp; Assumptions'!$B$2="","Set review date",IF(COUNTIF($A$2:$A$151,$A95)&gt;1,"Duplicate Prospect ID",IF(OR($B95="",$C95="",$D95="",$F95="",$G95="",$H95="",$P95=""),"Missing required field",IF(OR($C95&gt;'Lists &amp; Assumptions'!$B$2,$H95&lt;$C95,$H95&gt;'Lists &amp; Assumptions'!$B$2),"Invalid inquiry or stage date",IF(AND($K95&lt;&gt;"",OR($J95="",$K95&lt;$J95)),"Invalid offer expiration",IF(AND(OR($G95="Tour",$G95="Offered Place",$G95="Paperwork",$G95="Enrolled"),$I95=""),"Tour date missing",IF(AND(OR($G95="Offered Place",$G95="Paperwork",$G95="Enrolled"),OR($J95="",$K95="")),"Offer dates missing",IF(AND(OR($G95="Paperwork",$G95="Enrolled"),$L95=""),"Paperwork date missing",IF(AND($G95="Enrolled",OR($M95="",$N95="")),"Enrollment dates missing",IF(AND($G95="Closed",$Q95=""),"Close reason missing","OK")))))))))))</f>
        <v/>
      </c>
    </row>
    <row r="96" ht="28" customHeight="1">
      <c r="A96" s="15" t="n"/>
      <c r="B96" s="15" t="n"/>
      <c r="C96" s="24" t="n"/>
      <c r="D96" s="15" t="n"/>
      <c r="E96" s="24" t="n"/>
      <c r="F96" s="15" t="n"/>
      <c r="G96" s="15" t="n"/>
      <c r="H96" s="24" t="n"/>
      <c r="I96" s="24" t="n"/>
      <c r="J96" s="24" t="n"/>
      <c r="K96" s="24" t="n"/>
      <c r="L96" s="24" t="n"/>
      <c r="M96" s="24" t="n"/>
      <c r="N96" s="24" t="n"/>
      <c r="O96" s="24" t="n"/>
      <c r="P96" s="15" t="n"/>
      <c r="Q96" s="15" t="n"/>
      <c r="R96" s="15" t="n"/>
      <c r="S96" s="17">
        <f>IF(OR($A96="",$H96="",'Lists &amp; Assumptions'!$B$2="",$H96&gt;'Lists &amp; Assumptions'!$B$2),"",'Lists &amp; Assumptions'!$B$2-$H96)</f>
        <v/>
      </c>
      <c r="T96" s="18">
        <f>IF($A96="","",IF('Lists &amp; Assumptions'!$B$2="","Set review date",IF($G96="Closed","Closed",IF($G96="Enrolled",IF($N96="","Expected start missing","Enrolled"),IF(AND(OR($G96="Offered Place",$G96="Paperwork"),$K96&lt;&gt;"",$K96&lt;'Lists &amp; Assumptions'!$B$2),"Offer expired",IF(AND(OR($G96="Offered Place",$G96="Paperwork"),$K96&lt;&gt;"",$K96&lt;='Lists &amp; Assumptions'!$B$2+'Lists &amp; Assumptions'!$B$5),"Offer expires soon",IF($O96="","Follow-up date missing",IF($O96&lt;'Lists &amp; Assumptions'!$B$2,"Follow-up overdue",IF($O96&lt;='Lists &amp; Assumptions'!$B$2+'Lists &amp; Assumptions'!$B$3,"Follow up soon",IF($S96&gt;'Lists &amp; Assumptions'!$B$4,"Stage stale","On track"))))))))))</f>
        <v/>
      </c>
      <c r="U96" s="18">
        <f>IF($A96="","",IF('Lists &amp; Assumptions'!$B$2="","Set review date",IF(COUNTIF($A$2:$A$151,$A96)&gt;1,"Duplicate Prospect ID",IF(OR($B96="",$C96="",$D96="",$F96="",$G96="",$H96="",$P96=""),"Missing required field",IF(OR($C96&gt;'Lists &amp; Assumptions'!$B$2,$H96&lt;$C96,$H96&gt;'Lists &amp; Assumptions'!$B$2),"Invalid inquiry or stage date",IF(AND($K96&lt;&gt;"",OR($J96="",$K96&lt;$J96)),"Invalid offer expiration",IF(AND(OR($G96="Tour",$G96="Offered Place",$G96="Paperwork",$G96="Enrolled"),$I96=""),"Tour date missing",IF(AND(OR($G96="Offered Place",$G96="Paperwork",$G96="Enrolled"),OR($J96="",$K96="")),"Offer dates missing",IF(AND(OR($G96="Paperwork",$G96="Enrolled"),$L96=""),"Paperwork date missing",IF(AND($G96="Enrolled",OR($M96="",$N96="")),"Enrollment dates missing",IF(AND($G96="Closed",$Q96=""),"Close reason missing","OK")))))))))))</f>
        <v/>
      </c>
    </row>
    <row r="97" ht="28" customHeight="1">
      <c r="A97" s="15" t="n"/>
      <c r="B97" s="15" t="n"/>
      <c r="C97" s="24" t="n"/>
      <c r="D97" s="15" t="n"/>
      <c r="E97" s="24" t="n"/>
      <c r="F97" s="15" t="n"/>
      <c r="G97" s="15" t="n"/>
      <c r="H97" s="24" t="n"/>
      <c r="I97" s="24" t="n"/>
      <c r="J97" s="24" t="n"/>
      <c r="K97" s="24" t="n"/>
      <c r="L97" s="24" t="n"/>
      <c r="M97" s="24" t="n"/>
      <c r="N97" s="24" t="n"/>
      <c r="O97" s="24" t="n"/>
      <c r="P97" s="15" t="n"/>
      <c r="Q97" s="15" t="n"/>
      <c r="R97" s="15" t="n"/>
      <c r="S97" s="17">
        <f>IF(OR($A97="",$H97="",'Lists &amp; Assumptions'!$B$2="",$H97&gt;'Lists &amp; Assumptions'!$B$2),"",'Lists &amp; Assumptions'!$B$2-$H97)</f>
        <v/>
      </c>
      <c r="T97" s="18">
        <f>IF($A97="","",IF('Lists &amp; Assumptions'!$B$2="","Set review date",IF($G97="Closed","Closed",IF($G97="Enrolled",IF($N97="","Expected start missing","Enrolled"),IF(AND(OR($G97="Offered Place",$G97="Paperwork"),$K97&lt;&gt;"",$K97&lt;'Lists &amp; Assumptions'!$B$2),"Offer expired",IF(AND(OR($G97="Offered Place",$G97="Paperwork"),$K97&lt;&gt;"",$K97&lt;='Lists &amp; Assumptions'!$B$2+'Lists &amp; Assumptions'!$B$5),"Offer expires soon",IF($O97="","Follow-up date missing",IF($O97&lt;'Lists &amp; Assumptions'!$B$2,"Follow-up overdue",IF($O97&lt;='Lists &amp; Assumptions'!$B$2+'Lists &amp; Assumptions'!$B$3,"Follow up soon",IF($S97&gt;'Lists &amp; Assumptions'!$B$4,"Stage stale","On track"))))))))))</f>
        <v/>
      </c>
      <c r="U97" s="18">
        <f>IF($A97="","",IF('Lists &amp; Assumptions'!$B$2="","Set review date",IF(COUNTIF($A$2:$A$151,$A97)&gt;1,"Duplicate Prospect ID",IF(OR($B97="",$C97="",$D97="",$F97="",$G97="",$H97="",$P97=""),"Missing required field",IF(OR($C97&gt;'Lists &amp; Assumptions'!$B$2,$H97&lt;$C97,$H97&gt;'Lists &amp; Assumptions'!$B$2),"Invalid inquiry or stage date",IF(AND($K97&lt;&gt;"",OR($J97="",$K97&lt;$J97)),"Invalid offer expiration",IF(AND(OR($G97="Tour",$G97="Offered Place",$G97="Paperwork",$G97="Enrolled"),$I97=""),"Tour date missing",IF(AND(OR($G97="Offered Place",$G97="Paperwork",$G97="Enrolled"),OR($J97="",$K97="")),"Offer dates missing",IF(AND(OR($G97="Paperwork",$G97="Enrolled"),$L97=""),"Paperwork date missing",IF(AND($G97="Enrolled",OR($M97="",$N97="")),"Enrollment dates missing",IF(AND($G97="Closed",$Q97=""),"Close reason missing","OK")))))))))))</f>
        <v/>
      </c>
    </row>
    <row r="98" ht="28" customHeight="1">
      <c r="A98" s="15" t="n"/>
      <c r="B98" s="15" t="n"/>
      <c r="C98" s="24" t="n"/>
      <c r="D98" s="15" t="n"/>
      <c r="E98" s="24" t="n"/>
      <c r="F98" s="15" t="n"/>
      <c r="G98" s="15" t="n"/>
      <c r="H98" s="24" t="n"/>
      <c r="I98" s="24" t="n"/>
      <c r="J98" s="24" t="n"/>
      <c r="K98" s="24" t="n"/>
      <c r="L98" s="24" t="n"/>
      <c r="M98" s="24" t="n"/>
      <c r="N98" s="24" t="n"/>
      <c r="O98" s="24" t="n"/>
      <c r="P98" s="15" t="n"/>
      <c r="Q98" s="15" t="n"/>
      <c r="R98" s="15" t="n"/>
      <c r="S98" s="17">
        <f>IF(OR($A98="",$H98="",'Lists &amp; Assumptions'!$B$2="",$H98&gt;'Lists &amp; Assumptions'!$B$2),"",'Lists &amp; Assumptions'!$B$2-$H98)</f>
        <v/>
      </c>
      <c r="T98" s="18">
        <f>IF($A98="","",IF('Lists &amp; Assumptions'!$B$2="","Set review date",IF($G98="Closed","Closed",IF($G98="Enrolled",IF($N98="","Expected start missing","Enrolled"),IF(AND(OR($G98="Offered Place",$G98="Paperwork"),$K98&lt;&gt;"",$K98&lt;'Lists &amp; Assumptions'!$B$2),"Offer expired",IF(AND(OR($G98="Offered Place",$G98="Paperwork"),$K98&lt;&gt;"",$K98&lt;='Lists &amp; Assumptions'!$B$2+'Lists &amp; Assumptions'!$B$5),"Offer expires soon",IF($O98="","Follow-up date missing",IF($O98&lt;'Lists &amp; Assumptions'!$B$2,"Follow-up overdue",IF($O98&lt;='Lists &amp; Assumptions'!$B$2+'Lists &amp; Assumptions'!$B$3,"Follow up soon",IF($S98&gt;'Lists &amp; Assumptions'!$B$4,"Stage stale","On track"))))))))))</f>
        <v/>
      </c>
      <c r="U98" s="18">
        <f>IF($A98="","",IF('Lists &amp; Assumptions'!$B$2="","Set review date",IF(COUNTIF($A$2:$A$151,$A98)&gt;1,"Duplicate Prospect ID",IF(OR($B98="",$C98="",$D98="",$F98="",$G98="",$H98="",$P98=""),"Missing required field",IF(OR($C98&gt;'Lists &amp; Assumptions'!$B$2,$H98&lt;$C98,$H98&gt;'Lists &amp; Assumptions'!$B$2),"Invalid inquiry or stage date",IF(AND($K98&lt;&gt;"",OR($J98="",$K98&lt;$J98)),"Invalid offer expiration",IF(AND(OR($G98="Tour",$G98="Offered Place",$G98="Paperwork",$G98="Enrolled"),$I98=""),"Tour date missing",IF(AND(OR($G98="Offered Place",$G98="Paperwork",$G98="Enrolled"),OR($J98="",$K98="")),"Offer dates missing",IF(AND(OR($G98="Paperwork",$G98="Enrolled"),$L98=""),"Paperwork date missing",IF(AND($G98="Enrolled",OR($M98="",$N98="")),"Enrollment dates missing",IF(AND($G98="Closed",$Q98=""),"Close reason missing","OK")))))))))))</f>
        <v/>
      </c>
    </row>
    <row r="99" ht="28" customHeight="1">
      <c r="A99" s="15" t="n"/>
      <c r="B99" s="15" t="n"/>
      <c r="C99" s="24" t="n"/>
      <c r="D99" s="15" t="n"/>
      <c r="E99" s="24" t="n"/>
      <c r="F99" s="15" t="n"/>
      <c r="G99" s="15" t="n"/>
      <c r="H99" s="24" t="n"/>
      <c r="I99" s="24" t="n"/>
      <c r="J99" s="24" t="n"/>
      <c r="K99" s="24" t="n"/>
      <c r="L99" s="24" t="n"/>
      <c r="M99" s="24" t="n"/>
      <c r="N99" s="24" t="n"/>
      <c r="O99" s="24" t="n"/>
      <c r="P99" s="15" t="n"/>
      <c r="Q99" s="15" t="n"/>
      <c r="R99" s="15" t="n"/>
      <c r="S99" s="17">
        <f>IF(OR($A99="",$H99="",'Lists &amp; Assumptions'!$B$2="",$H99&gt;'Lists &amp; Assumptions'!$B$2),"",'Lists &amp; Assumptions'!$B$2-$H99)</f>
        <v/>
      </c>
      <c r="T99" s="18">
        <f>IF($A99="","",IF('Lists &amp; Assumptions'!$B$2="","Set review date",IF($G99="Closed","Closed",IF($G99="Enrolled",IF($N99="","Expected start missing","Enrolled"),IF(AND(OR($G99="Offered Place",$G99="Paperwork"),$K99&lt;&gt;"",$K99&lt;'Lists &amp; Assumptions'!$B$2),"Offer expired",IF(AND(OR($G99="Offered Place",$G99="Paperwork"),$K99&lt;&gt;"",$K99&lt;='Lists &amp; Assumptions'!$B$2+'Lists &amp; Assumptions'!$B$5),"Offer expires soon",IF($O99="","Follow-up date missing",IF($O99&lt;'Lists &amp; Assumptions'!$B$2,"Follow-up overdue",IF($O99&lt;='Lists &amp; Assumptions'!$B$2+'Lists &amp; Assumptions'!$B$3,"Follow up soon",IF($S99&gt;'Lists &amp; Assumptions'!$B$4,"Stage stale","On track"))))))))))</f>
        <v/>
      </c>
      <c r="U99" s="18">
        <f>IF($A99="","",IF('Lists &amp; Assumptions'!$B$2="","Set review date",IF(COUNTIF($A$2:$A$151,$A99)&gt;1,"Duplicate Prospect ID",IF(OR($B99="",$C99="",$D99="",$F99="",$G99="",$H99="",$P99=""),"Missing required field",IF(OR($C99&gt;'Lists &amp; Assumptions'!$B$2,$H99&lt;$C99,$H99&gt;'Lists &amp; Assumptions'!$B$2),"Invalid inquiry or stage date",IF(AND($K99&lt;&gt;"",OR($J99="",$K99&lt;$J99)),"Invalid offer expiration",IF(AND(OR($G99="Tour",$G99="Offered Place",$G99="Paperwork",$G99="Enrolled"),$I99=""),"Tour date missing",IF(AND(OR($G99="Offered Place",$G99="Paperwork",$G99="Enrolled"),OR($J99="",$K99="")),"Offer dates missing",IF(AND(OR($G99="Paperwork",$G99="Enrolled"),$L99=""),"Paperwork date missing",IF(AND($G99="Enrolled",OR($M99="",$N99="")),"Enrollment dates missing",IF(AND($G99="Closed",$Q99=""),"Close reason missing","OK")))))))))))</f>
        <v/>
      </c>
    </row>
    <row r="100" ht="28" customHeight="1">
      <c r="A100" s="15" t="n"/>
      <c r="B100" s="15" t="n"/>
      <c r="C100" s="24" t="n"/>
      <c r="D100" s="15" t="n"/>
      <c r="E100" s="24" t="n"/>
      <c r="F100" s="15" t="n"/>
      <c r="G100" s="15" t="n"/>
      <c r="H100" s="24" t="n"/>
      <c r="I100" s="24" t="n"/>
      <c r="J100" s="24" t="n"/>
      <c r="K100" s="24" t="n"/>
      <c r="L100" s="24" t="n"/>
      <c r="M100" s="24" t="n"/>
      <c r="N100" s="24" t="n"/>
      <c r="O100" s="24" t="n"/>
      <c r="P100" s="15" t="n"/>
      <c r="Q100" s="15" t="n"/>
      <c r="R100" s="15" t="n"/>
      <c r="S100" s="17">
        <f>IF(OR($A100="",$H100="",'Lists &amp; Assumptions'!$B$2="",$H100&gt;'Lists &amp; Assumptions'!$B$2),"",'Lists &amp; Assumptions'!$B$2-$H100)</f>
        <v/>
      </c>
      <c r="T100" s="18">
        <f>IF($A100="","",IF('Lists &amp; Assumptions'!$B$2="","Set review date",IF($G100="Closed","Closed",IF($G100="Enrolled",IF($N100="","Expected start missing","Enrolled"),IF(AND(OR($G100="Offered Place",$G100="Paperwork"),$K100&lt;&gt;"",$K100&lt;'Lists &amp; Assumptions'!$B$2),"Offer expired",IF(AND(OR($G100="Offered Place",$G100="Paperwork"),$K100&lt;&gt;"",$K100&lt;='Lists &amp; Assumptions'!$B$2+'Lists &amp; Assumptions'!$B$5),"Offer expires soon",IF($O100="","Follow-up date missing",IF($O100&lt;'Lists &amp; Assumptions'!$B$2,"Follow-up overdue",IF($O100&lt;='Lists &amp; Assumptions'!$B$2+'Lists &amp; Assumptions'!$B$3,"Follow up soon",IF($S100&gt;'Lists &amp; Assumptions'!$B$4,"Stage stale","On track"))))))))))</f>
        <v/>
      </c>
      <c r="U100" s="18">
        <f>IF($A100="","",IF('Lists &amp; Assumptions'!$B$2="","Set review date",IF(COUNTIF($A$2:$A$151,$A100)&gt;1,"Duplicate Prospect ID",IF(OR($B100="",$C100="",$D100="",$F100="",$G100="",$H100="",$P100=""),"Missing required field",IF(OR($C100&gt;'Lists &amp; Assumptions'!$B$2,$H100&lt;$C100,$H100&gt;'Lists &amp; Assumptions'!$B$2),"Invalid inquiry or stage date",IF(AND($K100&lt;&gt;"",OR($J100="",$K100&lt;$J100)),"Invalid offer expiration",IF(AND(OR($G100="Tour",$G100="Offered Place",$G100="Paperwork",$G100="Enrolled"),$I100=""),"Tour date missing",IF(AND(OR($G100="Offered Place",$G100="Paperwork",$G100="Enrolled"),OR($J100="",$K100="")),"Offer dates missing",IF(AND(OR($G100="Paperwork",$G100="Enrolled"),$L100=""),"Paperwork date missing",IF(AND($G100="Enrolled",OR($M100="",$N100="")),"Enrollment dates missing",IF(AND($G100="Closed",$Q100=""),"Close reason missing","OK")))))))))))</f>
        <v/>
      </c>
    </row>
    <row r="101" ht="28" customHeight="1">
      <c r="A101" s="15" t="n"/>
      <c r="B101" s="15" t="n"/>
      <c r="C101" s="24" t="n"/>
      <c r="D101" s="15" t="n"/>
      <c r="E101" s="24" t="n"/>
      <c r="F101" s="15" t="n"/>
      <c r="G101" s="15" t="n"/>
      <c r="H101" s="24" t="n"/>
      <c r="I101" s="24" t="n"/>
      <c r="J101" s="24" t="n"/>
      <c r="K101" s="24" t="n"/>
      <c r="L101" s="24" t="n"/>
      <c r="M101" s="24" t="n"/>
      <c r="N101" s="24" t="n"/>
      <c r="O101" s="24" t="n"/>
      <c r="P101" s="15" t="n"/>
      <c r="Q101" s="15" t="n"/>
      <c r="R101" s="15" t="n"/>
      <c r="S101" s="17">
        <f>IF(OR($A101="",$H101="",'Lists &amp; Assumptions'!$B$2="",$H101&gt;'Lists &amp; Assumptions'!$B$2),"",'Lists &amp; Assumptions'!$B$2-$H101)</f>
        <v/>
      </c>
      <c r="T101" s="18">
        <f>IF($A101="","",IF('Lists &amp; Assumptions'!$B$2="","Set review date",IF($G101="Closed","Closed",IF($G101="Enrolled",IF($N101="","Expected start missing","Enrolled"),IF(AND(OR($G101="Offered Place",$G101="Paperwork"),$K101&lt;&gt;"",$K101&lt;'Lists &amp; Assumptions'!$B$2),"Offer expired",IF(AND(OR($G101="Offered Place",$G101="Paperwork"),$K101&lt;&gt;"",$K101&lt;='Lists &amp; Assumptions'!$B$2+'Lists &amp; Assumptions'!$B$5),"Offer expires soon",IF($O101="","Follow-up date missing",IF($O101&lt;'Lists &amp; Assumptions'!$B$2,"Follow-up overdue",IF($O101&lt;='Lists &amp; Assumptions'!$B$2+'Lists &amp; Assumptions'!$B$3,"Follow up soon",IF($S101&gt;'Lists &amp; Assumptions'!$B$4,"Stage stale","On track"))))))))))</f>
        <v/>
      </c>
      <c r="U101" s="18">
        <f>IF($A101="","",IF('Lists &amp; Assumptions'!$B$2="","Set review date",IF(COUNTIF($A$2:$A$151,$A101)&gt;1,"Duplicate Prospect ID",IF(OR($B101="",$C101="",$D101="",$F101="",$G101="",$H101="",$P101=""),"Missing required field",IF(OR($C101&gt;'Lists &amp; Assumptions'!$B$2,$H101&lt;$C101,$H101&gt;'Lists &amp; Assumptions'!$B$2),"Invalid inquiry or stage date",IF(AND($K101&lt;&gt;"",OR($J101="",$K101&lt;$J101)),"Invalid offer expiration",IF(AND(OR($G101="Tour",$G101="Offered Place",$G101="Paperwork",$G101="Enrolled"),$I101=""),"Tour date missing",IF(AND(OR($G101="Offered Place",$G101="Paperwork",$G101="Enrolled"),OR($J101="",$K101="")),"Offer dates missing",IF(AND(OR($G101="Paperwork",$G101="Enrolled"),$L101=""),"Paperwork date missing",IF(AND($G101="Enrolled",OR($M101="",$N101="")),"Enrollment dates missing",IF(AND($G101="Closed",$Q101=""),"Close reason missing","OK")))))))))))</f>
        <v/>
      </c>
    </row>
    <row r="102" ht="28" customHeight="1">
      <c r="A102" s="15" t="n"/>
      <c r="B102" s="15" t="n"/>
      <c r="C102" s="24" t="n"/>
      <c r="D102" s="15" t="n"/>
      <c r="E102" s="24" t="n"/>
      <c r="F102" s="15" t="n"/>
      <c r="G102" s="15" t="n"/>
      <c r="H102" s="24" t="n"/>
      <c r="I102" s="24" t="n"/>
      <c r="J102" s="24" t="n"/>
      <c r="K102" s="24" t="n"/>
      <c r="L102" s="24" t="n"/>
      <c r="M102" s="24" t="n"/>
      <c r="N102" s="24" t="n"/>
      <c r="O102" s="24" t="n"/>
      <c r="P102" s="15" t="n"/>
      <c r="Q102" s="15" t="n"/>
      <c r="R102" s="15" t="n"/>
      <c r="S102" s="17">
        <f>IF(OR($A102="",$H102="",'Lists &amp; Assumptions'!$B$2="",$H102&gt;'Lists &amp; Assumptions'!$B$2),"",'Lists &amp; Assumptions'!$B$2-$H102)</f>
        <v/>
      </c>
      <c r="T102" s="18">
        <f>IF($A102="","",IF('Lists &amp; Assumptions'!$B$2="","Set review date",IF($G102="Closed","Closed",IF($G102="Enrolled",IF($N102="","Expected start missing","Enrolled"),IF(AND(OR($G102="Offered Place",$G102="Paperwork"),$K102&lt;&gt;"",$K102&lt;'Lists &amp; Assumptions'!$B$2),"Offer expired",IF(AND(OR($G102="Offered Place",$G102="Paperwork"),$K102&lt;&gt;"",$K102&lt;='Lists &amp; Assumptions'!$B$2+'Lists &amp; Assumptions'!$B$5),"Offer expires soon",IF($O102="","Follow-up date missing",IF($O102&lt;'Lists &amp; Assumptions'!$B$2,"Follow-up overdue",IF($O102&lt;='Lists &amp; Assumptions'!$B$2+'Lists &amp; Assumptions'!$B$3,"Follow up soon",IF($S102&gt;'Lists &amp; Assumptions'!$B$4,"Stage stale","On track"))))))))))</f>
        <v/>
      </c>
      <c r="U102" s="18">
        <f>IF($A102="","",IF('Lists &amp; Assumptions'!$B$2="","Set review date",IF(COUNTIF($A$2:$A$151,$A102)&gt;1,"Duplicate Prospect ID",IF(OR($B102="",$C102="",$D102="",$F102="",$G102="",$H102="",$P102=""),"Missing required field",IF(OR($C102&gt;'Lists &amp; Assumptions'!$B$2,$H102&lt;$C102,$H102&gt;'Lists &amp; Assumptions'!$B$2),"Invalid inquiry or stage date",IF(AND($K102&lt;&gt;"",OR($J102="",$K102&lt;$J102)),"Invalid offer expiration",IF(AND(OR($G102="Tour",$G102="Offered Place",$G102="Paperwork",$G102="Enrolled"),$I102=""),"Tour date missing",IF(AND(OR($G102="Offered Place",$G102="Paperwork",$G102="Enrolled"),OR($J102="",$K102="")),"Offer dates missing",IF(AND(OR($G102="Paperwork",$G102="Enrolled"),$L102=""),"Paperwork date missing",IF(AND($G102="Enrolled",OR($M102="",$N102="")),"Enrollment dates missing",IF(AND($G102="Closed",$Q102=""),"Close reason missing","OK")))))))))))</f>
        <v/>
      </c>
    </row>
    <row r="103" ht="28" customHeight="1">
      <c r="A103" s="15" t="n"/>
      <c r="B103" s="15" t="n"/>
      <c r="C103" s="24" t="n"/>
      <c r="D103" s="15" t="n"/>
      <c r="E103" s="24" t="n"/>
      <c r="F103" s="15" t="n"/>
      <c r="G103" s="15" t="n"/>
      <c r="H103" s="24" t="n"/>
      <c r="I103" s="24" t="n"/>
      <c r="J103" s="24" t="n"/>
      <c r="K103" s="24" t="n"/>
      <c r="L103" s="24" t="n"/>
      <c r="M103" s="24" t="n"/>
      <c r="N103" s="24" t="n"/>
      <c r="O103" s="24" t="n"/>
      <c r="P103" s="15" t="n"/>
      <c r="Q103" s="15" t="n"/>
      <c r="R103" s="15" t="n"/>
      <c r="S103" s="17">
        <f>IF(OR($A103="",$H103="",'Lists &amp; Assumptions'!$B$2="",$H103&gt;'Lists &amp; Assumptions'!$B$2),"",'Lists &amp; Assumptions'!$B$2-$H103)</f>
        <v/>
      </c>
      <c r="T103" s="18">
        <f>IF($A103="","",IF('Lists &amp; Assumptions'!$B$2="","Set review date",IF($G103="Closed","Closed",IF($G103="Enrolled",IF($N103="","Expected start missing","Enrolled"),IF(AND(OR($G103="Offered Place",$G103="Paperwork"),$K103&lt;&gt;"",$K103&lt;'Lists &amp; Assumptions'!$B$2),"Offer expired",IF(AND(OR($G103="Offered Place",$G103="Paperwork"),$K103&lt;&gt;"",$K103&lt;='Lists &amp; Assumptions'!$B$2+'Lists &amp; Assumptions'!$B$5),"Offer expires soon",IF($O103="","Follow-up date missing",IF($O103&lt;'Lists &amp; Assumptions'!$B$2,"Follow-up overdue",IF($O103&lt;='Lists &amp; Assumptions'!$B$2+'Lists &amp; Assumptions'!$B$3,"Follow up soon",IF($S103&gt;'Lists &amp; Assumptions'!$B$4,"Stage stale","On track"))))))))))</f>
        <v/>
      </c>
      <c r="U103" s="18">
        <f>IF($A103="","",IF('Lists &amp; Assumptions'!$B$2="","Set review date",IF(COUNTIF($A$2:$A$151,$A103)&gt;1,"Duplicate Prospect ID",IF(OR($B103="",$C103="",$D103="",$F103="",$G103="",$H103="",$P103=""),"Missing required field",IF(OR($C103&gt;'Lists &amp; Assumptions'!$B$2,$H103&lt;$C103,$H103&gt;'Lists &amp; Assumptions'!$B$2),"Invalid inquiry or stage date",IF(AND($K103&lt;&gt;"",OR($J103="",$K103&lt;$J103)),"Invalid offer expiration",IF(AND(OR($G103="Tour",$G103="Offered Place",$G103="Paperwork",$G103="Enrolled"),$I103=""),"Tour date missing",IF(AND(OR($G103="Offered Place",$G103="Paperwork",$G103="Enrolled"),OR($J103="",$K103="")),"Offer dates missing",IF(AND(OR($G103="Paperwork",$G103="Enrolled"),$L103=""),"Paperwork date missing",IF(AND($G103="Enrolled",OR($M103="",$N103="")),"Enrollment dates missing",IF(AND($G103="Closed",$Q103=""),"Close reason missing","OK")))))))))))</f>
        <v/>
      </c>
    </row>
    <row r="104" ht="28" customHeight="1">
      <c r="A104" s="15" t="n"/>
      <c r="B104" s="15" t="n"/>
      <c r="C104" s="24" t="n"/>
      <c r="D104" s="15" t="n"/>
      <c r="E104" s="24" t="n"/>
      <c r="F104" s="15" t="n"/>
      <c r="G104" s="15" t="n"/>
      <c r="H104" s="24" t="n"/>
      <c r="I104" s="24" t="n"/>
      <c r="J104" s="24" t="n"/>
      <c r="K104" s="24" t="n"/>
      <c r="L104" s="24" t="n"/>
      <c r="M104" s="24" t="n"/>
      <c r="N104" s="24" t="n"/>
      <c r="O104" s="24" t="n"/>
      <c r="P104" s="15" t="n"/>
      <c r="Q104" s="15" t="n"/>
      <c r="R104" s="15" t="n"/>
      <c r="S104" s="17">
        <f>IF(OR($A104="",$H104="",'Lists &amp; Assumptions'!$B$2="",$H104&gt;'Lists &amp; Assumptions'!$B$2),"",'Lists &amp; Assumptions'!$B$2-$H104)</f>
        <v/>
      </c>
      <c r="T104" s="18">
        <f>IF($A104="","",IF('Lists &amp; Assumptions'!$B$2="","Set review date",IF($G104="Closed","Closed",IF($G104="Enrolled",IF($N104="","Expected start missing","Enrolled"),IF(AND(OR($G104="Offered Place",$G104="Paperwork"),$K104&lt;&gt;"",$K104&lt;'Lists &amp; Assumptions'!$B$2),"Offer expired",IF(AND(OR($G104="Offered Place",$G104="Paperwork"),$K104&lt;&gt;"",$K104&lt;='Lists &amp; Assumptions'!$B$2+'Lists &amp; Assumptions'!$B$5),"Offer expires soon",IF($O104="","Follow-up date missing",IF($O104&lt;'Lists &amp; Assumptions'!$B$2,"Follow-up overdue",IF($O104&lt;='Lists &amp; Assumptions'!$B$2+'Lists &amp; Assumptions'!$B$3,"Follow up soon",IF($S104&gt;'Lists &amp; Assumptions'!$B$4,"Stage stale","On track"))))))))))</f>
        <v/>
      </c>
      <c r="U104" s="18">
        <f>IF($A104="","",IF('Lists &amp; Assumptions'!$B$2="","Set review date",IF(COUNTIF($A$2:$A$151,$A104)&gt;1,"Duplicate Prospect ID",IF(OR($B104="",$C104="",$D104="",$F104="",$G104="",$H104="",$P104=""),"Missing required field",IF(OR($C104&gt;'Lists &amp; Assumptions'!$B$2,$H104&lt;$C104,$H104&gt;'Lists &amp; Assumptions'!$B$2),"Invalid inquiry or stage date",IF(AND($K104&lt;&gt;"",OR($J104="",$K104&lt;$J104)),"Invalid offer expiration",IF(AND(OR($G104="Tour",$G104="Offered Place",$G104="Paperwork",$G104="Enrolled"),$I104=""),"Tour date missing",IF(AND(OR($G104="Offered Place",$G104="Paperwork",$G104="Enrolled"),OR($J104="",$K104="")),"Offer dates missing",IF(AND(OR($G104="Paperwork",$G104="Enrolled"),$L104=""),"Paperwork date missing",IF(AND($G104="Enrolled",OR($M104="",$N104="")),"Enrollment dates missing",IF(AND($G104="Closed",$Q104=""),"Close reason missing","OK")))))))))))</f>
        <v/>
      </c>
    </row>
    <row r="105" ht="28" customHeight="1">
      <c r="A105" s="15" t="n"/>
      <c r="B105" s="15" t="n"/>
      <c r="C105" s="24" t="n"/>
      <c r="D105" s="15" t="n"/>
      <c r="E105" s="24" t="n"/>
      <c r="F105" s="15" t="n"/>
      <c r="G105" s="15" t="n"/>
      <c r="H105" s="24" t="n"/>
      <c r="I105" s="24" t="n"/>
      <c r="J105" s="24" t="n"/>
      <c r="K105" s="24" t="n"/>
      <c r="L105" s="24" t="n"/>
      <c r="M105" s="24" t="n"/>
      <c r="N105" s="24" t="n"/>
      <c r="O105" s="24" t="n"/>
      <c r="P105" s="15" t="n"/>
      <c r="Q105" s="15" t="n"/>
      <c r="R105" s="15" t="n"/>
      <c r="S105" s="17">
        <f>IF(OR($A105="",$H105="",'Lists &amp; Assumptions'!$B$2="",$H105&gt;'Lists &amp; Assumptions'!$B$2),"",'Lists &amp; Assumptions'!$B$2-$H105)</f>
        <v/>
      </c>
      <c r="T105" s="18">
        <f>IF($A105="","",IF('Lists &amp; Assumptions'!$B$2="","Set review date",IF($G105="Closed","Closed",IF($G105="Enrolled",IF($N105="","Expected start missing","Enrolled"),IF(AND(OR($G105="Offered Place",$G105="Paperwork"),$K105&lt;&gt;"",$K105&lt;'Lists &amp; Assumptions'!$B$2),"Offer expired",IF(AND(OR($G105="Offered Place",$G105="Paperwork"),$K105&lt;&gt;"",$K105&lt;='Lists &amp; Assumptions'!$B$2+'Lists &amp; Assumptions'!$B$5),"Offer expires soon",IF($O105="","Follow-up date missing",IF($O105&lt;'Lists &amp; Assumptions'!$B$2,"Follow-up overdue",IF($O105&lt;='Lists &amp; Assumptions'!$B$2+'Lists &amp; Assumptions'!$B$3,"Follow up soon",IF($S105&gt;'Lists &amp; Assumptions'!$B$4,"Stage stale","On track"))))))))))</f>
        <v/>
      </c>
      <c r="U105" s="18">
        <f>IF($A105="","",IF('Lists &amp; Assumptions'!$B$2="","Set review date",IF(COUNTIF($A$2:$A$151,$A105)&gt;1,"Duplicate Prospect ID",IF(OR($B105="",$C105="",$D105="",$F105="",$G105="",$H105="",$P105=""),"Missing required field",IF(OR($C105&gt;'Lists &amp; Assumptions'!$B$2,$H105&lt;$C105,$H105&gt;'Lists &amp; Assumptions'!$B$2),"Invalid inquiry or stage date",IF(AND($K105&lt;&gt;"",OR($J105="",$K105&lt;$J105)),"Invalid offer expiration",IF(AND(OR($G105="Tour",$G105="Offered Place",$G105="Paperwork",$G105="Enrolled"),$I105=""),"Tour date missing",IF(AND(OR($G105="Offered Place",$G105="Paperwork",$G105="Enrolled"),OR($J105="",$K105="")),"Offer dates missing",IF(AND(OR($G105="Paperwork",$G105="Enrolled"),$L105=""),"Paperwork date missing",IF(AND($G105="Enrolled",OR($M105="",$N105="")),"Enrollment dates missing",IF(AND($G105="Closed",$Q105=""),"Close reason missing","OK")))))))))))</f>
        <v/>
      </c>
    </row>
    <row r="106" ht="28" customHeight="1">
      <c r="A106" s="15" t="n"/>
      <c r="B106" s="15" t="n"/>
      <c r="C106" s="24" t="n"/>
      <c r="D106" s="15" t="n"/>
      <c r="E106" s="24" t="n"/>
      <c r="F106" s="15" t="n"/>
      <c r="G106" s="15" t="n"/>
      <c r="H106" s="24" t="n"/>
      <c r="I106" s="24" t="n"/>
      <c r="J106" s="24" t="n"/>
      <c r="K106" s="24" t="n"/>
      <c r="L106" s="24" t="n"/>
      <c r="M106" s="24" t="n"/>
      <c r="N106" s="24" t="n"/>
      <c r="O106" s="24" t="n"/>
      <c r="P106" s="15" t="n"/>
      <c r="Q106" s="15" t="n"/>
      <c r="R106" s="15" t="n"/>
      <c r="S106" s="17">
        <f>IF(OR($A106="",$H106="",'Lists &amp; Assumptions'!$B$2="",$H106&gt;'Lists &amp; Assumptions'!$B$2),"",'Lists &amp; Assumptions'!$B$2-$H106)</f>
        <v/>
      </c>
      <c r="T106" s="18">
        <f>IF($A106="","",IF('Lists &amp; Assumptions'!$B$2="","Set review date",IF($G106="Closed","Closed",IF($G106="Enrolled",IF($N106="","Expected start missing","Enrolled"),IF(AND(OR($G106="Offered Place",$G106="Paperwork"),$K106&lt;&gt;"",$K106&lt;'Lists &amp; Assumptions'!$B$2),"Offer expired",IF(AND(OR($G106="Offered Place",$G106="Paperwork"),$K106&lt;&gt;"",$K106&lt;='Lists &amp; Assumptions'!$B$2+'Lists &amp; Assumptions'!$B$5),"Offer expires soon",IF($O106="","Follow-up date missing",IF($O106&lt;'Lists &amp; Assumptions'!$B$2,"Follow-up overdue",IF($O106&lt;='Lists &amp; Assumptions'!$B$2+'Lists &amp; Assumptions'!$B$3,"Follow up soon",IF($S106&gt;'Lists &amp; Assumptions'!$B$4,"Stage stale","On track"))))))))))</f>
        <v/>
      </c>
      <c r="U106" s="18">
        <f>IF($A106="","",IF('Lists &amp; Assumptions'!$B$2="","Set review date",IF(COUNTIF($A$2:$A$151,$A106)&gt;1,"Duplicate Prospect ID",IF(OR($B106="",$C106="",$D106="",$F106="",$G106="",$H106="",$P106=""),"Missing required field",IF(OR($C106&gt;'Lists &amp; Assumptions'!$B$2,$H106&lt;$C106,$H106&gt;'Lists &amp; Assumptions'!$B$2),"Invalid inquiry or stage date",IF(AND($K106&lt;&gt;"",OR($J106="",$K106&lt;$J106)),"Invalid offer expiration",IF(AND(OR($G106="Tour",$G106="Offered Place",$G106="Paperwork",$G106="Enrolled"),$I106=""),"Tour date missing",IF(AND(OR($G106="Offered Place",$G106="Paperwork",$G106="Enrolled"),OR($J106="",$K106="")),"Offer dates missing",IF(AND(OR($G106="Paperwork",$G106="Enrolled"),$L106=""),"Paperwork date missing",IF(AND($G106="Enrolled",OR($M106="",$N106="")),"Enrollment dates missing",IF(AND($G106="Closed",$Q106=""),"Close reason missing","OK")))))))))))</f>
        <v/>
      </c>
    </row>
    <row r="107" ht="28" customHeight="1">
      <c r="A107" s="15" t="n"/>
      <c r="B107" s="15" t="n"/>
      <c r="C107" s="24" t="n"/>
      <c r="D107" s="15" t="n"/>
      <c r="E107" s="24" t="n"/>
      <c r="F107" s="15" t="n"/>
      <c r="G107" s="15" t="n"/>
      <c r="H107" s="24" t="n"/>
      <c r="I107" s="24" t="n"/>
      <c r="J107" s="24" t="n"/>
      <c r="K107" s="24" t="n"/>
      <c r="L107" s="24" t="n"/>
      <c r="M107" s="24" t="n"/>
      <c r="N107" s="24" t="n"/>
      <c r="O107" s="24" t="n"/>
      <c r="P107" s="15" t="n"/>
      <c r="Q107" s="15" t="n"/>
      <c r="R107" s="15" t="n"/>
      <c r="S107" s="17">
        <f>IF(OR($A107="",$H107="",'Lists &amp; Assumptions'!$B$2="",$H107&gt;'Lists &amp; Assumptions'!$B$2),"",'Lists &amp; Assumptions'!$B$2-$H107)</f>
        <v/>
      </c>
      <c r="T107" s="18">
        <f>IF($A107="","",IF('Lists &amp; Assumptions'!$B$2="","Set review date",IF($G107="Closed","Closed",IF($G107="Enrolled",IF($N107="","Expected start missing","Enrolled"),IF(AND(OR($G107="Offered Place",$G107="Paperwork"),$K107&lt;&gt;"",$K107&lt;'Lists &amp; Assumptions'!$B$2),"Offer expired",IF(AND(OR($G107="Offered Place",$G107="Paperwork"),$K107&lt;&gt;"",$K107&lt;='Lists &amp; Assumptions'!$B$2+'Lists &amp; Assumptions'!$B$5),"Offer expires soon",IF($O107="","Follow-up date missing",IF($O107&lt;'Lists &amp; Assumptions'!$B$2,"Follow-up overdue",IF($O107&lt;='Lists &amp; Assumptions'!$B$2+'Lists &amp; Assumptions'!$B$3,"Follow up soon",IF($S107&gt;'Lists &amp; Assumptions'!$B$4,"Stage stale","On track"))))))))))</f>
        <v/>
      </c>
      <c r="U107" s="18">
        <f>IF($A107="","",IF('Lists &amp; Assumptions'!$B$2="","Set review date",IF(COUNTIF($A$2:$A$151,$A107)&gt;1,"Duplicate Prospect ID",IF(OR($B107="",$C107="",$D107="",$F107="",$G107="",$H107="",$P107=""),"Missing required field",IF(OR($C107&gt;'Lists &amp; Assumptions'!$B$2,$H107&lt;$C107,$H107&gt;'Lists &amp; Assumptions'!$B$2),"Invalid inquiry or stage date",IF(AND($K107&lt;&gt;"",OR($J107="",$K107&lt;$J107)),"Invalid offer expiration",IF(AND(OR($G107="Tour",$G107="Offered Place",$G107="Paperwork",$G107="Enrolled"),$I107=""),"Tour date missing",IF(AND(OR($G107="Offered Place",$G107="Paperwork",$G107="Enrolled"),OR($J107="",$K107="")),"Offer dates missing",IF(AND(OR($G107="Paperwork",$G107="Enrolled"),$L107=""),"Paperwork date missing",IF(AND($G107="Enrolled",OR($M107="",$N107="")),"Enrollment dates missing",IF(AND($G107="Closed",$Q107=""),"Close reason missing","OK")))))))))))</f>
        <v/>
      </c>
    </row>
    <row r="108" ht="28" customHeight="1">
      <c r="A108" s="15" t="n"/>
      <c r="B108" s="15" t="n"/>
      <c r="C108" s="24" t="n"/>
      <c r="D108" s="15" t="n"/>
      <c r="E108" s="24" t="n"/>
      <c r="F108" s="15" t="n"/>
      <c r="G108" s="15" t="n"/>
      <c r="H108" s="24" t="n"/>
      <c r="I108" s="24" t="n"/>
      <c r="J108" s="24" t="n"/>
      <c r="K108" s="24" t="n"/>
      <c r="L108" s="24" t="n"/>
      <c r="M108" s="24" t="n"/>
      <c r="N108" s="24" t="n"/>
      <c r="O108" s="24" t="n"/>
      <c r="P108" s="15" t="n"/>
      <c r="Q108" s="15" t="n"/>
      <c r="R108" s="15" t="n"/>
      <c r="S108" s="17">
        <f>IF(OR($A108="",$H108="",'Lists &amp; Assumptions'!$B$2="",$H108&gt;'Lists &amp; Assumptions'!$B$2),"",'Lists &amp; Assumptions'!$B$2-$H108)</f>
        <v/>
      </c>
      <c r="T108" s="18">
        <f>IF($A108="","",IF('Lists &amp; Assumptions'!$B$2="","Set review date",IF($G108="Closed","Closed",IF($G108="Enrolled",IF($N108="","Expected start missing","Enrolled"),IF(AND(OR($G108="Offered Place",$G108="Paperwork"),$K108&lt;&gt;"",$K108&lt;'Lists &amp; Assumptions'!$B$2),"Offer expired",IF(AND(OR($G108="Offered Place",$G108="Paperwork"),$K108&lt;&gt;"",$K108&lt;='Lists &amp; Assumptions'!$B$2+'Lists &amp; Assumptions'!$B$5),"Offer expires soon",IF($O108="","Follow-up date missing",IF($O108&lt;'Lists &amp; Assumptions'!$B$2,"Follow-up overdue",IF($O108&lt;='Lists &amp; Assumptions'!$B$2+'Lists &amp; Assumptions'!$B$3,"Follow up soon",IF($S108&gt;'Lists &amp; Assumptions'!$B$4,"Stage stale","On track"))))))))))</f>
        <v/>
      </c>
      <c r="U108" s="18">
        <f>IF($A108="","",IF('Lists &amp; Assumptions'!$B$2="","Set review date",IF(COUNTIF($A$2:$A$151,$A108)&gt;1,"Duplicate Prospect ID",IF(OR($B108="",$C108="",$D108="",$F108="",$G108="",$H108="",$P108=""),"Missing required field",IF(OR($C108&gt;'Lists &amp; Assumptions'!$B$2,$H108&lt;$C108,$H108&gt;'Lists &amp; Assumptions'!$B$2),"Invalid inquiry or stage date",IF(AND($K108&lt;&gt;"",OR($J108="",$K108&lt;$J108)),"Invalid offer expiration",IF(AND(OR($G108="Tour",$G108="Offered Place",$G108="Paperwork",$G108="Enrolled"),$I108=""),"Tour date missing",IF(AND(OR($G108="Offered Place",$G108="Paperwork",$G108="Enrolled"),OR($J108="",$K108="")),"Offer dates missing",IF(AND(OR($G108="Paperwork",$G108="Enrolled"),$L108=""),"Paperwork date missing",IF(AND($G108="Enrolled",OR($M108="",$N108="")),"Enrollment dates missing",IF(AND($G108="Closed",$Q108=""),"Close reason missing","OK")))))))))))</f>
        <v/>
      </c>
    </row>
    <row r="109" ht="28" customHeight="1">
      <c r="A109" s="15" t="n"/>
      <c r="B109" s="15" t="n"/>
      <c r="C109" s="24" t="n"/>
      <c r="D109" s="15" t="n"/>
      <c r="E109" s="24" t="n"/>
      <c r="F109" s="15" t="n"/>
      <c r="G109" s="15" t="n"/>
      <c r="H109" s="24" t="n"/>
      <c r="I109" s="24" t="n"/>
      <c r="J109" s="24" t="n"/>
      <c r="K109" s="24" t="n"/>
      <c r="L109" s="24" t="n"/>
      <c r="M109" s="24" t="n"/>
      <c r="N109" s="24" t="n"/>
      <c r="O109" s="24" t="n"/>
      <c r="P109" s="15" t="n"/>
      <c r="Q109" s="15" t="n"/>
      <c r="R109" s="15" t="n"/>
      <c r="S109" s="17">
        <f>IF(OR($A109="",$H109="",'Lists &amp; Assumptions'!$B$2="",$H109&gt;'Lists &amp; Assumptions'!$B$2),"",'Lists &amp; Assumptions'!$B$2-$H109)</f>
        <v/>
      </c>
      <c r="T109" s="18">
        <f>IF($A109="","",IF('Lists &amp; Assumptions'!$B$2="","Set review date",IF($G109="Closed","Closed",IF($G109="Enrolled",IF($N109="","Expected start missing","Enrolled"),IF(AND(OR($G109="Offered Place",$G109="Paperwork"),$K109&lt;&gt;"",$K109&lt;'Lists &amp; Assumptions'!$B$2),"Offer expired",IF(AND(OR($G109="Offered Place",$G109="Paperwork"),$K109&lt;&gt;"",$K109&lt;='Lists &amp; Assumptions'!$B$2+'Lists &amp; Assumptions'!$B$5),"Offer expires soon",IF($O109="","Follow-up date missing",IF($O109&lt;'Lists &amp; Assumptions'!$B$2,"Follow-up overdue",IF($O109&lt;='Lists &amp; Assumptions'!$B$2+'Lists &amp; Assumptions'!$B$3,"Follow up soon",IF($S109&gt;'Lists &amp; Assumptions'!$B$4,"Stage stale","On track"))))))))))</f>
        <v/>
      </c>
      <c r="U109" s="18">
        <f>IF($A109="","",IF('Lists &amp; Assumptions'!$B$2="","Set review date",IF(COUNTIF($A$2:$A$151,$A109)&gt;1,"Duplicate Prospect ID",IF(OR($B109="",$C109="",$D109="",$F109="",$G109="",$H109="",$P109=""),"Missing required field",IF(OR($C109&gt;'Lists &amp; Assumptions'!$B$2,$H109&lt;$C109,$H109&gt;'Lists &amp; Assumptions'!$B$2),"Invalid inquiry or stage date",IF(AND($K109&lt;&gt;"",OR($J109="",$K109&lt;$J109)),"Invalid offer expiration",IF(AND(OR($G109="Tour",$G109="Offered Place",$G109="Paperwork",$G109="Enrolled"),$I109=""),"Tour date missing",IF(AND(OR($G109="Offered Place",$G109="Paperwork",$G109="Enrolled"),OR($J109="",$K109="")),"Offer dates missing",IF(AND(OR($G109="Paperwork",$G109="Enrolled"),$L109=""),"Paperwork date missing",IF(AND($G109="Enrolled",OR($M109="",$N109="")),"Enrollment dates missing",IF(AND($G109="Closed",$Q109=""),"Close reason missing","OK")))))))))))</f>
        <v/>
      </c>
    </row>
    <row r="110" ht="28" customHeight="1">
      <c r="A110" s="15" t="n"/>
      <c r="B110" s="15" t="n"/>
      <c r="C110" s="24" t="n"/>
      <c r="D110" s="15" t="n"/>
      <c r="E110" s="24" t="n"/>
      <c r="F110" s="15" t="n"/>
      <c r="G110" s="15" t="n"/>
      <c r="H110" s="24" t="n"/>
      <c r="I110" s="24" t="n"/>
      <c r="J110" s="24" t="n"/>
      <c r="K110" s="24" t="n"/>
      <c r="L110" s="24" t="n"/>
      <c r="M110" s="24" t="n"/>
      <c r="N110" s="24" t="n"/>
      <c r="O110" s="24" t="n"/>
      <c r="P110" s="15" t="n"/>
      <c r="Q110" s="15" t="n"/>
      <c r="R110" s="15" t="n"/>
      <c r="S110" s="17">
        <f>IF(OR($A110="",$H110="",'Lists &amp; Assumptions'!$B$2="",$H110&gt;'Lists &amp; Assumptions'!$B$2),"",'Lists &amp; Assumptions'!$B$2-$H110)</f>
        <v/>
      </c>
      <c r="T110" s="18">
        <f>IF($A110="","",IF('Lists &amp; Assumptions'!$B$2="","Set review date",IF($G110="Closed","Closed",IF($G110="Enrolled",IF($N110="","Expected start missing","Enrolled"),IF(AND(OR($G110="Offered Place",$G110="Paperwork"),$K110&lt;&gt;"",$K110&lt;'Lists &amp; Assumptions'!$B$2),"Offer expired",IF(AND(OR($G110="Offered Place",$G110="Paperwork"),$K110&lt;&gt;"",$K110&lt;='Lists &amp; Assumptions'!$B$2+'Lists &amp; Assumptions'!$B$5),"Offer expires soon",IF($O110="","Follow-up date missing",IF($O110&lt;'Lists &amp; Assumptions'!$B$2,"Follow-up overdue",IF($O110&lt;='Lists &amp; Assumptions'!$B$2+'Lists &amp; Assumptions'!$B$3,"Follow up soon",IF($S110&gt;'Lists &amp; Assumptions'!$B$4,"Stage stale","On track"))))))))))</f>
        <v/>
      </c>
      <c r="U110" s="18">
        <f>IF($A110="","",IF('Lists &amp; Assumptions'!$B$2="","Set review date",IF(COUNTIF($A$2:$A$151,$A110)&gt;1,"Duplicate Prospect ID",IF(OR($B110="",$C110="",$D110="",$F110="",$G110="",$H110="",$P110=""),"Missing required field",IF(OR($C110&gt;'Lists &amp; Assumptions'!$B$2,$H110&lt;$C110,$H110&gt;'Lists &amp; Assumptions'!$B$2),"Invalid inquiry or stage date",IF(AND($K110&lt;&gt;"",OR($J110="",$K110&lt;$J110)),"Invalid offer expiration",IF(AND(OR($G110="Tour",$G110="Offered Place",$G110="Paperwork",$G110="Enrolled"),$I110=""),"Tour date missing",IF(AND(OR($G110="Offered Place",$G110="Paperwork",$G110="Enrolled"),OR($J110="",$K110="")),"Offer dates missing",IF(AND(OR($G110="Paperwork",$G110="Enrolled"),$L110=""),"Paperwork date missing",IF(AND($G110="Enrolled",OR($M110="",$N110="")),"Enrollment dates missing",IF(AND($G110="Closed",$Q110=""),"Close reason missing","OK")))))))))))</f>
        <v/>
      </c>
    </row>
    <row r="111" ht="28" customHeight="1">
      <c r="A111" s="15" t="n"/>
      <c r="B111" s="15" t="n"/>
      <c r="C111" s="24" t="n"/>
      <c r="D111" s="15" t="n"/>
      <c r="E111" s="24" t="n"/>
      <c r="F111" s="15" t="n"/>
      <c r="G111" s="15" t="n"/>
      <c r="H111" s="24" t="n"/>
      <c r="I111" s="24" t="n"/>
      <c r="J111" s="24" t="n"/>
      <c r="K111" s="24" t="n"/>
      <c r="L111" s="24" t="n"/>
      <c r="M111" s="24" t="n"/>
      <c r="N111" s="24" t="n"/>
      <c r="O111" s="24" t="n"/>
      <c r="P111" s="15" t="n"/>
      <c r="Q111" s="15" t="n"/>
      <c r="R111" s="15" t="n"/>
      <c r="S111" s="17">
        <f>IF(OR($A111="",$H111="",'Lists &amp; Assumptions'!$B$2="",$H111&gt;'Lists &amp; Assumptions'!$B$2),"",'Lists &amp; Assumptions'!$B$2-$H111)</f>
        <v/>
      </c>
      <c r="T111" s="18">
        <f>IF($A111="","",IF('Lists &amp; Assumptions'!$B$2="","Set review date",IF($G111="Closed","Closed",IF($G111="Enrolled",IF($N111="","Expected start missing","Enrolled"),IF(AND(OR($G111="Offered Place",$G111="Paperwork"),$K111&lt;&gt;"",$K111&lt;'Lists &amp; Assumptions'!$B$2),"Offer expired",IF(AND(OR($G111="Offered Place",$G111="Paperwork"),$K111&lt;&gt;"",$K111&lt;='Lists &amp; Assumptions'!$B$2+'Lists &amp; Assumptions'!$B$5),"Offer expires soon",IF($O111="","Follow-up date missing",IF($O111&lt;'Lists &amp; Assumptions'!$B$2,"Follow-up overdue",IF($O111&lt;='Lists &amp; Assumptions'!$B$2+'Lists &amp; Assumptions'!$B$3,"Follow up soon",IF($S111&gt;'Lists &amp; Assumptions'!$B$4,"Stage stale","On track"))))))))))</f>
        <v/>
      </c>
      <c r="U111" s="18">
        <f>IF($A111="","",IF('Lists &amp; Assumptions'!$B$2="","Set review date",IF(COUNTIF($A$2:$A$151,$A111)&gt;1,"Duplicate Prospect ID",IF(OR($B111="",$C111="",$D111="",$F111="",$G111="",$H111="",$P111=""),"Missing required field",IF(OR($C111&gt;'Lists &amp; Assumptions'!$B$2,$H111&lt;$C111,$H111&gt;'Lists &amp; Assumptions'!$B$2),"Invalid inquiry or stage date",IF(AND($K111&lt;&gt;"",OR($J111="",$K111&lt;$J111)),"Invalid offer expiration",IF(AND(OR($G111="Tour",$G111="Offered Place",$G111="Paperwork",$G111="Enrolled"),$I111=""),"Tour date missing",IF(AND(OR($G111="Offered Place",$G111="Paperwork",$G111="Enrolled"),OR($J111="",$K111="")),"Offer dates missing",IF(AND(OR($G111="Paperwork",$G111="Enrolled"),$L111=""),"Paperwork date missing",IF(AND($G111="Enrolled",OR($M111="",$N111="")),"Enrollment dates missing",IF(AND($G111="Closed",$Q111=""),"Close reason missing","OK")))))))))))</f>
        <v/>
      </c>
    </row>
    <row r="112" ht="28" customHeight="1">
      <c r="A112" s="15" t="n"/>
      <c r="B112" s="15" t="n"/>
      <c r="C112" s="24" t="n"/>
      <c r="D112" s="15" t="n"/>
      <c r="E112" s="24" t="n"/>
      <c r="F112" s="15" t="n"/>
      <c r="G112" s="15" t="n"/>
      <c r="H112" s="24" t="n"/>
      <c r="I112" s="24" t="n"/>
      <c r="J112" s="24" t="n"/>
      <c r="K112" s="24" t="n"/>
      <c r="L112" s="24" t="n"/>
      <c r="M112" s="24" t="n"/>
      <c r="N112" s="24" t="n"/>
      <c r="O112" s="24" t="n"/>
      <c r="P112" s="15" t="n"/>
      <c r="Q112" s="15" t="n"/>
      <c r="R112" s="15" t="n"/>
      <c r="S112" s="17">
        <f>IF(OR($A112="",$H112="",'Lists &amp; Assumptions'!$B$2="",$H112&gt;'Lists &amp; Assumptions'!$B$2),"",'Lists &amp; Assumptions'!$B$2-$H112)</f>
        <v/>
      </c>
      <c r="T112" s="18">
        <f>IF($A112="","",IF('Lists &amp; Assumptions'!$B$2="","Set review date",IF($G112="Closed","Closed",IF($G112="Enrolled",IF($N112="","Expected start missing","Enrolled"),IF(AND(OR($G112="Offered Place",$G112="Paperwork"),$K112&lt;&gt;"",$K112&lt;'Lists &amp; Assumptions'!$B$2),"Offer expired",IF(AND(OR($G112="Offered Place",$G112="Paperwork"),$K112&lt;&gt;"",$K112&lt;='Lists &amp; Assumptions'!$B$2+'Lists &amp; Assumptions'!$B$5),"Offer expires soon",IF($O112="","Follow-up date missing",IF($O112&lt;'Lists &amp; Assumptions'!$B$2,"Follow-up overdue",IF($O112&lt;='Lists &amp; Assumptions'!$B$2+'Lists &amp; Assumptions'!$B$3,"Follow up soon",IF($S112&gt;'Lists &amp; Assumptions'!$B$4,"Stage stale","On track"))))))))))</f>
        <v/>
      </c>
      <c r="U112" s="18">
        <f>IF($A112="","",IF('Lists &amp; Assumptions'!$B$2="","Set review date",IF(COUNTIF($A$2:$A$151,$A112)&gt;1,"Duplicate Prospect ID",IF(OR($B112="",$C112="",$D112="",$F112="",$G112="",$H112="",$P112=""),"Missing required field",IF(OR($C112&gt;'Lists &amp; Assumptions'!$B$2,$H112&lt;$C112,$H112&gt;'Lists &amp; Assumptions'!$B$2),"Invalid inquiry or stage date",IF(AND($K112&lt;&gt;"",OR($J112="",$K112&lt;$J112)),"Invalid offer expiration",IF(AND(OR($G112="Tour",$G112="Offered Place",$G112="Paperwork",$G112="Enrolled"),$I112=""),"Tour date missing",IF(AND(OR($G112="Offered Place",$G112="Paperwork",$G112="Enrolled"),OR($J112="",$K112="")),"Offer dates missing",IF(AND(OR($G112="Paperwork",$G112="Enrolled"),$L112=""),"Paperwork date missing",IF(AND($G112="Enrolled",OR($M112="",$N112="")),"Enrollment dates missing",IF(AND($G112="Closed",$Q112=""),"Close reason missing","OK")))))))))))</f>
        <v/>
      </c>
    </row>
    <row r="113" ht="28" customHeight="1">
      <c r="A113" s="15" t="n"/>
      <c r="B113" s="15" t="n"/>
      <c r="C113" s="24" t="n"/>
      <c r="D113" s="15" t="n"/>
      <c r="E113" s="24" t="n"/>
      <c r="F113" s="15" t="n"/>
      <c r="G113" s="15" t="n"/>
      <c r="H113" s="24" t="n"/>
      <c r="I113" s="24" t="n"/>
      <c r="J113" s="24" t="n"/>
      <c r="K113" s="24" t="n"/>
      <c r="L113" s="24" t="n"/>
      <c r="M113" s="24" t="n"/>
      <c r="N113" s="24" t="n"/>
      <c r="O113" s="24" t="n"/>
      <c r="P113" s="15" t="n"/>
      <c r="Q113" s="15" t="n"/>
      <c r="R113" s="15" t="n"/>
      <c r="S113" s="17">
        <f>IF(OR($A113="",$H113="",'Lists &amp; Assumptions'!$B$2="",$H113&gt;'Lists &amp; Assumptions'!$B$2),"",'Lists &amp; Assumptions'!$B$2-$H113)</f>
        <v/>
      </c>
      <c r="T113" s="18">
        <f>IF($A113="","",IF('Lists &amp; Assumptions'!$B$2="","Set review date",IF($G113="Closed","Closed",IF($G113="Enrolled",IF($N113="","Expected start missing","Enrolled"),IF(AND(OR($G113="Offered Place",$G113="Paperwork"),$K113&lt;&gt;"",$K113&lt;'Lists &amp; Assumptions'!$B$2),"Offer expired",IF(AND(OR($G113="Offered Place",$G113="Paperwork"),$K113&lt;&gt;"",$K113&lt;='Lists &amp; Assumptions'!$B$2+'Lists &amp; Assumptions'!$B$5),"Offer expires soon",IF($O113="","Follow-up date missing",IF($O113&lt;'Lists &amp; Assumptions'!$B$2,"Follow-up overdue",IF($O113&lt;='Lists &amp; Assumptions'!$B$2+'Lists &amp; Assumptions'!$B$3,"Follow up soon",IF($S113&gt;'Lists &amp; Assumptions'!$B$4,"Stage stale","On track"))))))))))</f>
        <v/>
      </c>
      <c r="U113" s="18">
        <f>IF($A113="","",IF('Lists &amp; Assumptions'!$B$2="","Set review date",IF(COUNTIF($A$2:$A$151,$A113)&gt;1,"Duplicate Prospect ID",IF(OR($B113="",$C113="",$D113="",$F113="",$G113="",$H113="",$P113=""),"Missing required field",IF(OR($C113&gt;'Lists &amp; Assumptions'!$B$2,$H113&lt;$C113,$H113&gt;'Lists &amp; Assumptions'!$B$2),"Invalid inquiry or stage date",IF(AND($K113&lt;&gt;"",OR($J113="",$K113&lt;$J113)),"Invalid offer expiration",IF(AND(OR($G113="Tour",$G113="Offered Place",$G113="Paperwork",$G113="Enrolled"),$I113=""),"Tour date missing",IF(AND(OR($G113="Offered Place",$G113="Paperwork",$G113="Enrolled"),OR($J113="",$K113="")),"Offer dates missing",IF(AND(OR($G113="Paperwork",$G113="Enrolled"),$L113=""),"Paperwork date missing",IF(AND($G113="Enrolled",OR($M113="",$N113="")),"Enrollment dates missing",IF(AND($G113="Closed",$Q113=""),"Close reason missing","OK")))))))))))</f>
        <v/>
      </c>
    </row>
    <row r="114" ht="28" customHeight="1">
      <c r="A114" s="15" t="n"/>
      <c r="B114" s="15" t="n"/>
      <c r="C114" s="24" t="n"/>
      <c r="D114" s="15" t="n"/>
      <c r="E114" s="24" t="n"/>
      <c r="F114" s="15" t="n"/>
      <c r="G114" s="15" t="n"/>
      <c r="H114" s="24" t="n"/>
      <c r="I114" s="24" t="n"/>
      <c r="J114" s="24" t="n"/>
      <c r="K114" s="24" t="n"/>
      <c r="L114" s="24" t="n"/>
      <c r="M114" s="24" t="n"/>
      <c r="N114" s="24" t="n"/>
      <c r="O114" s="24" t="n"/>
      <c r="P114" s="15" t="n"/>
      <c r="Q114" s="15" t="n"/>
      <c r="R114" s="15" t="n"/>
      <c r="S114" s="17">
        <f>IF(OR($A114="",$H114="",'Lists &amp; Assumptions'!$B$2="",$H114&gt;'Lists &amp; Assumptions'!$B$2),"",'Lists &amp; Assumptions'!$B$2-$H114)</f>
        <v/>
      </c>
      <c r="T114" s="18">
        <f>IF($A114="","",IF('Lists &amp; Assumptions'!$B$2="","Set review date",IF($G114="Closed","Closed",IF($G114="Enrolled",IF($N114="","Expected start missing","Enrolled"),IF(AND(OR($G114="Offered Place",$G114="Paperwork"),$K114&lt;&gt;"",$K114&lt;'Lists &amp; Assumptions'!$B$2),"Offer expired",IF(AND(OR($G114="Offered Place",$G114="Paperwork"),$K114&lt;&gt;"",$K114&lt;='Lists &amp; Assumptions'!$B$2+'Lists &amp; Assumptions'!$B$5),"Offer expires soon",IF($O114="","Follow-up date missing",IF($O114&lt;'Lists &amp; Assumptions'!$B$2,"Follow-up overdue",IF($O114&lt;='Lists &amp; Assumptions'!$B$2+'Lists &amp; Assumptions'!$B$3,"Follow up soon",IF($S114&gt;'Lists &amp; Assumptions'!$B$4,"Stage stale","On track"))))))))))</f>
        <v/>
      </c>
      <c r="U114" s="18">
        <f>IF($A114="","",IF('Lists &amp; Assumptions'!$B$2="","Set review date",IF(COUNTIF($A$2:$A$151,$A114)&gt;1,"Duplicate Prospect ID",IF(OR($B114="",$C114="",$D114="",$F114="",$G114="",$H114="",$P114=""),"Missing required field",IF(OR($C114&gt;'Lists &amp; Assumptions'!$B$2,$H114&lt;$C114,$H114&gt;'Lists &amp; Assumptions'!$B$2),"Invalid inquiry or stage date",IF(AND($K114&lt;&gt;"",OR($J114="",$K114&lt;$J114)),"Invalid offer expiration",IF(AND(OR($G114="Tour",$G114="Offered Place",$G114="Paperwork",$G114="Enrolled"),$I114=""),"Tour date missing",IF(AND(OR($G114="Offered Place",$G114="Paperwork",$G114="Enrolled"),OR($J114="",$K114="")),"Offer dates missing",IF(AND(OR($G114="Paperwork",$G114="Enrolled"),$L114=""),"Paperwork date missing",IF(AND($G114="Enrolled",OR($M114="",$N114="")),"Enrollment dates missing",IF(AND($G114="Closed",$Q114=""),"Close reason missing","OK")))))))))))</f>
        <v/>
      </c>
    </row>
    <row r="115" ht="28" customHeight="1">
      <c r="A115" s="15" t="n"/>
      <c r="B115" s="15" t="n"/>
      <c r="C115" s="24" t="n"/>
      <c r="D115" s="15" t="n"/>
      <c r="E115" s="24" t="n"/>
      <c r="F115" s="15" t="n"/>
      <c r="G115" s="15" t="n"/>
      <c r="H115" s="24" t="n"/>
      <c r="I115" s="24" t="n"/>
      <c r="J115" s="24" t="n"/>
      <c r="K115" s="24" t="n"/>
      <c r="L115" s="24" t="n"/>
      <c r="M115" s="24" t="n"/>
      <c r="N115" s="24" t="n"/>
      <c r="O115" s="24" t="n"/>
      <c r="P115" s="15" t="n"/>
      <c r="Q115" s="15" t="n"/>
      <c r="R115" s="15" t="n"/>
      <c r="S115" s="17">
        <f>IF(OR($A115="",$H115="",'Lists &amp; Assumptions'!$B$2="",$H115&gt;'Lists &amp; Assumptions'!$B$2),"",'Lists &amp; Assumptions'!$B$2-$H115)</f>
        <v/>
      </c>
      <c r="T115" s="18">
        <f>IF($A115="","",IF('Lists &amp; Assumptions'!$B$2="","Set review date",IF($G115="Closed","Closed",IF($G115="Enrolled",IF($N115="","Expected start missing","Enrolled"),IF(AND(OR($G115="Offered Place",$G115="Paperwork"),$K115&lt;&gt;"",$K115&lt;'Lists &amp; Assumptions'!$B$2),"Offer expired",IF(AND(OR($G115="Offered Place",$G115="Paperwork"),$K115&lt;&gt;"",$K115&lt;='Lists &amp; Assumptions'!$B$2+'Lists &amp; Assumptions'!$B$5),"Offer expires soon",IF($O115="","Follow-up date missing",IF($O115&lt;'Lists &amp; Assumptions'!$B$2,"Follow-up overdue",IF($O115&lt;='Lists &amp; Assumptions'!$B$2+'Lists &amp; Assumptions'!$B$3,"Follow up soon",IF($S115&gt;'Lists &amp; Assumptions'!$B$4,"Stage stale","On track"))))))))))</f>
        <v/>
      </c>
      <c r="U115" s="18">
        <f>IF($A115="","",IF('Lists &amp; Assumptions'!$B$2="","Set review date",IF(COUNTIF($A$2:$A$151,$A115)&gt;1,"Duplicate Prospect ID",IF(OR($B115="",$C115="",$D115="",$F115="",$G115="",$H115="",$P115=""),"Missing required field",IF(OR($C115&gt;'Lists &amp; Assumptions'!$B$2,$H115&lt;$C115,$H115&gt;'Lists &amp; Assumptions'!$B$2),"Invalid inquiry or stage date",IF(AND($K115&lt;&gt;"",OR($J115="",$K115&lt;$J115)),"Invalid offer expiration",IF(AND(OR($G115="Tour",$G115="Offered Place",$G115="Paperwork",$G115="Enrolled"),$I115=""),"Tour date missing",IF(AND(OR($G115="Offered Place",$G115="Paperwork",$G115="Enrolled"),OR($J115="",$K115="")),"Offer dates missing",IF(AND(OR($G115="Paperwork",$G115="Enrolled"),$L115=""),"Paperwork date missing",IF(AND($G115="Enrolled",OR($M115="",$N115="")),"Enrollment dates missing",IF(AND($G115="Closed",$Q115=""),"Close reason missing","OK")))))))))))</f>
        <v/>
      </c>
    </row>
    <row r="116" ht="28" customHeight="1">
      <c r="A116" s="15" t="n"/>
      <c r="B116" s="15" t="n"/>
      <c r="C116" s="24" t="n"/>
      <c r="D116" s="15" t="n"/>
      <c r="E116" s="24" t="n"/>
      <c r="F116" s="15" t="n"/>
      <c r="G116" s="15" t="n"/>
      <c r="H116" s="24" t="n"/>
      <c r="I116" s="24" t="n"/>
      <c r="J116" s="24" t="n"/>
      <c r="K116" s="24" t="n"/>
      <c r="L116" s="24" t="n"/>
      <c r="M116" s="24" t="n"/>
      <c r="N116" s="24" t="n"/>
      <c r="O116" s="24" t="n"/>
      <c r="P116" s="15" t="n"/>
      <c r="Q116" s="15" t="n"/>
      <c r="R116" s="15" t="n"/>
      <c r="S116" s="17">
        <f>IF(OR($A116="",$H116="",'Lists &amp; Assumptions'!$B$2="",$H116&gt;'Lists &amp; Assumptions'!$B$2),"",'Lists &amp; Assumptions'!$B$2-$H116)</f>
        <v/>
      </c>
      <c r="T116" s="18">
        <f>IF($A116="","",IF('Lists &amp; Assumptions'!$B$2="","Set review date",IF($G116="Closed","Closed",IF($G116="Enrolled",IF($N116="","Expected start missing","Enrolled"),IF(AND(OR($G116="Offered Place",$G116="Paperwork"),$K116&lt;&gt;"",$K116&lt;'Lists &amp; Assumptions'!$B$2),"Offer expired",IF(AND(OR($G116="Offered Place",$G116="Paperwork"),$K116&lt;&gt;"",$K116&lt;='Lists &amp; Assumptions'!$B$2+'Lists &amp; Assumptions'!$B$5),"Offer expires soon",IF($O116="","Follow-up date missing",IF($O116&lt;'Lists &amp; Assumptions'!$B$2,"Follow-up overdue",IF($O116&lt;='Lists &amp; Assumptions'!$B$2+'Lists &amp; Assumptions'!$B$3,"Follow up soon",IF($S116&gt;'Lists &amp; Assumptions'!$B$4,"Stage stale","On track"))))))))))</f>
        <v/>
      </c>
      <c r="U116" s="18">
        <f>IF($A116="","",IF('Lists &amp; Assumptions'!$B$2="","Set review date",IF(COUNTIF($A$2:$A$151,$A116)&gt;1,"Duplicate Prospect ID",IF(OR($B116="",$C116="",$D116="",$F116="",$G116="",$H116="",$P116=""),"Missing required field",IF(OR($C116&gt;'Lists &amp; Assumptions'!$B$2,$H116&lt;$C116,$H116&gt;'Lists &amp; Assumptions'!$B$2),"Invalid inquiry or stage date",IF(AND($K116&lt;&gt;"",OR($J116="",$K116&lt;$J116)),"Invalid offer expiration",IF(AND(OR($G116="Tour",$G116="Offered Place",$G116="Paperwork",$G116="Enrolled"),$I116=""),"Tour date missing",IF(AND(OR($G116="Offered Place",$G116="Paperwork",$G116="Enrolled"),OR($J116="",$K116="")),"Offer dates missing",IF(AND(OR($G116="Paperwork",$G116="Enrolled"),$L116=""),"Paperwork date missing",IF(AND($G116="Enrolled",OR($M116="",$N116="")),"Enrollment dates missing",IF(AND($G116="Closed",$Q116=""),"Close reason missing","OK")))))))))))</f>
        <v/>
      </c>
    </row>
    <row r="117" ht="28" customHeight="1">
      <c r="A117" s="15" t="n"/>
      <c r="B117" s="15" t="n"/>
      <c r="C117" s="24" t="n"/>
      <c r="D117" s="15" t="n"/>
      <c r="E117" s="24" t="n"/>
      <c r="F117" s="15" t="n"/>
      <c r="G117" s="15" t="n"/>
      <c r="H117" s="24" t="n"/>
      <c r="I117" s="24" t="n"/>
      <c r="J117" s="24" t="n"/>
      <c r="K117" s="24" t="n"/>
      <c r="L117" s="24" t="n"/>
      <c r="M117" s="24" t="n"/>
      <c r="N117" s="24" t="n"/>
      <c r="O117" s="24" t="n"/>
      <c r="P117" s="15" t="n"/>
      <c r="Q117" s="15" t="n"/>
      <c r="R117" s="15" t="n"/>
      <c r="S117" s="17">
        <f>IF(OR($A117="",$H117="",'Lists &amp; Assumptions'!$B$2="",$H117&gt;'Lists &amp; Assumptions'!$B$2),"",'Lists &amp; Assumptions'!$B$2-$H117)</f>
        <v/>
      </c>
      <c r="T117" s="18">
        <f>IF($A117="","",IF('Lists &amp; Assumptions'!$B$2="","Set review date",IF($G117="Closed","Closed",IF($G117="Enrolled",IF($N117="","Expected start missing","Enrolled"),IF(AND(OR($G117="Offered Place",$G117="Paperwork"),$K117&lt;&gt;"",$K117&lt;'Lists &amp; Assumptions'!$B$2),"Offer expired",IF(AND(OR($G117="Offered Place",$G117="Paperwork"),$K117&lt;&gt;"",$K117&lt;='Lists &amp; Assumptions'!$B$2+'Lists &amp; Assumptions'!$B$5),"Offer expires soon",IF($O117="","Follow-up date missing",IF($O117&lt;'Lists &amp; Assumptions'!$B$2,"Follow-up overdue",IF($O117&lt;='Lists &amp; Assumptions'!$B$2+'Lists &amp; Assumptions'!$B$3,"Follow up soon",IF($S117&gt;'Lists &amp; Assumptions'!$B$4,"Stage stale","On track"))))))))))</f>
        <v/>
      </c>
      <c r="U117" s="18">
        <f>IF($A117="","",IF('Lists &amp; Assumptions'!$B$2="","Set review date",IF(COUNTIF($A$2:$A$151,$A117)&gt;1,"Duplicate Prospect ID",IF(OR($B117="",$C117="",$D117="",$F117="",$G117="",$H117="",$P117=""),"Missing required field",IF(OR($C117&gt;'Lists &amp; Assumptions'!$B$2,$H117&lt;$C117,$H117&gt;'Lists &amp; Assumptions'!$B$2),"Invalid inquiry or stage date",IF(AND($K117&lt;&gt;"",OR($J117="",$K117&lt;$J117)),"Invalid offer expiration",IF(AND(OR($G117="Tour",$G117="Offered Place",$G117="Paperwork",$G117="Enrolled"),$I117=""),"Tour date missing",IF(AND(OR($G117="Offered Place",$G117="Paperwork",$G117="Enrolled"),OR($J117="",$K117="")),"Offer dates missing",IF(AND(OR($G117="Paperwork",$G117="Enrolled"),$L117=""),"Paperwork date missing",IF(AND($G117="Enrolled",OR($M117="",$N117="")),"Enrollment dates missing",IF(AND($G117="Closed",$Q117=""),"Close reason missing","OK")))))))))))</f>
        <v/>
      </c>
    </row>
    <row r="118" ht="28" customHeight="1">
      <c r="A118" s="15" t="n"/>
      <c r="B118" s="15" t="n"/>
      <c r="C118" s="24" t="n"/>
      <c r="D118" s="15" t="n"/>
      <c r="E118" s="24" t="n"/>
      <c r="F118" s="15" t="n"/>
      <c r="G118" s="15" t="n"/>
      <c r="H118" s="24" t="n"/>
      <c r="I118" s="24" t="n"/>
      <c r="J118" s="24" t="n"/>
      <c r="K118" s="24" t="n"/>
      <c r="L118" s="24" t="n"/>
      <c r="M118" s="24" t="n"/>
      <c r="N118" s="24" t="n"/>
      <c r="O118" s="24" t="n"/>
      <c r="P118" s="15" t="n"/>
      <c r="Q118" s="15" t="n"/>
      <c r="R118" s="15" t="n"/>
      <c r="S118" s="17">
        <f>IF(OR($A118="",$H118="",'Lists &amp; Assumptions'!$B$2="",$H118&gt;'Lists &amp; Assumptions'!$B$2),"",'Lists &amp; Assumptions'!$B$2-$H118)</f>
        <v/>
      </c>
      <c r="T118" s="18">
        <f>IF($A118="","",IF('Lists &amp; Assumptions'!$B$2="","Set review date",IF($G118="Closed","Closed",IF($G118="Enrolled",IF($N118="","Expected start missing","Enrolled"),IF(AND(OR($G118="Offered Place",$G118="Paperwork"),$K118&lt;&gt;"",$K118&lt;'Lists &amp; Assumptions'!$B$2),"Offer expired",IF(AND(OR($G118="Offered Place",$G118="Paperwork"),$K118&lt;&gt;"",$K118&lt;='Lists &amp; Assumptions'!$B$2+'Lists &amp; Assumptions'!$B$5),"Offer expires soon",IF($O118="","Follow-up date missing",IF($O118&lt;'Lists &amp; Assumptions'!$B$2,"Follow-up overdue",IF($O118&lt;='Lists &amp; Assumptions'!$B$2+'Lists &amp; Assumptions'!$B$3,"Follow up soon",IF($S118&gt;'Lists &amp; Assumptions'!$B$4,"Stage stale","On track"))))))))))</f>
        <v/>
      </c>
      <c r="U118" s="18">
        <f>IF($A118="","",IF('Lists &amp; Assumptions'!$B$2="","Set review date",IF(COUNTIF($A$2:$A$151,$A118)&gt;1,"Duplicate Prospect ID",IF(OR($B118="",$C118="",$D118="",$F118="",$G118="",$H118="",$P118=""),"Missing required field",IF(OR($C118&gt;'Lists &amp; Assumptions'!$B$2,$H118&lt;$C118,$H118&gt;'Lists &amp; Assumptions'!$B$2),"Invalid inquiry or stage date",IF(AND($K118&lt;&gt;"",OR($J118="",$K118&lt;$J118)),"Invalid offer expiration",IF(AND(OR($G118="Tour",$G118="Offered Place",$G118="Paperwork",$G118="Enrolled"),$I118=""),"Tour date missing",IF(AND(OR($G118="Offered Place",$G118="Paperwork",$G118="Enrolled"),OR($J118="",$K118="")),"Offer dates missing",IF(AND(OR($G118="Paperwork",$G118="Enrolled"),$L118=""),"Paperwork date missing",IF(AND($G118="Enrolled",OR($M118="",$N118="")),"Enrollment dates missing",IF(AND($G118="Closed",$Q118=""),"Close reason missing","OK")))))))))))</f>
        <v/>
      </c>
    </row>
    <row r="119" ht="28" customHeight="1">
      <c r="A119" s="15" t="n"/>
      <c r="B119" s="15" t="n"/>
      <c r="C119" s="24" t="n"/>
      <c r="D119" s="15" t="n"/>
      <c r="E119" s="24" t="n"/>
      <c r="F119" s="15" t="n"/>
      <c r="G119" s="15" t="n"/>
      <c r="H119" s="24" t="n"/>
      <c r="I119" s="24" t="n"/>
      <c r="J119" s="24" t="n"/>
      <c r="K119" s="24" t="n"/>
      <c r="L119" s="24" t="n"/>
      <c r="M119" s="24" t="n"/>
      <c r="N119" s="24" t="n"/>
      <c r="O119" s="24" t="n"/>
      <c r="P119" s="15" t="n"/>
      <c r="Q119" s="15" t="n"/>
      <c r="R119" s="15" t="n"/>
      <c r="S119" s="17">
        <f>IF(OR($A119="",$H119="",'Lists &amp; Assumptions'!$B$2="",$H119&gt;'Lists &amp; Assumptions'!$B$2),"",'Lists &amp; Assumptions'!$B$2-$H119)</f>
        <v/>
      </c>
      <c r="T119" s="18">
        <f>IF($A119="","",IF('Lists &amp; Assumptions'!$B$2="","Set review date",IF($G119="Closed","Closed",IF($G119="Enrolled",IF($N119="","Expected start missing","Enrolled"),IF(AND(OR($G119="Offered Place",$G119="Paperwork"),$K119&lt;&gt;"",$K119&lt;'Lists &amp; Assumptions'!$B$2),"Offer expired",IF(AND(OR($G119="Offered Place",$G119="Paperwork"),$K119&lt;&gt;"",$K119&lt;='Lists &amp; Assumptions'!$B$2+'Lists &amp; Assumptions'!$B$5),"Offer expires soon",IF($O119="","Follow-up date missing",IF($O119&lt;'Lists &amp; Assumptions'!$B$2,"Follow-up overdue",IF($O119&lt;='Lists &amp; Assumptions'!$B$2+'Lists &amp; Assumptions'!$B$3,"Follow up soon",IF($S119&gt;'Lists &amp; Assumptions'!$B$4,"Stage stale","On track"))))))))))</f>
        <v/>
      </c>
      <c r="U119" s="18">
        <f>IF($A119="","",IF('Lists &amp; Assumptions'!$B$2="","Set review date",IF(COUNTIF($A$2:$A$151,$A119)&gt;1,"Duplicate Prospect ID",IF(OR($B119="",$C119="",$D119="",$F119="",$G119="",$H119="",$P119=""),"Missing required field",IF(OR($C119&gt;'Lists &amp; Assumptions'!$B$2,$H119&lt;$C119,$H119&gt;'Lists &amp; Assumptions'!$B$2),"Invalid inquiry or stage date",IF(AND($K119&lt;&gt;"",OR($J119="",$K119&lt;$J119)),"Invalid offer expiration",IF(AND(OR($G119="Tour",$G119="Offered Place",$G119="Paperwork",$G119="Enrolled"),$I119=""),"Tour date missing",IF(AND(OR($G119="Offered Place",$G119="Paperwork",$G119="Enrolled"),OR($J119="",$K119="")),"Offer dates missing",IF(AND(OR($G119="Paperwork",$G119="Enrolled"),$L119=""),"Paperwork date missing",IF(AND($G119="Enrolled",OR($M119="",$N119="")),"Enrollment dates missing",IF(AND($G119="Closed",$Q119=""),"Close reason missing","OK")))))))))))</f>
        <v/>
      </c>
    </row>
    <row r="120" ht="28" customHeight="1">
      <c r="A120" s="15" t="n"/>
      <c r="B120" s="15" t="n"/>
      <c r="C120" s="24" t="n"/>
      <c r="D120" s="15" t="n"/>
      <c r="E120" s="24" t="n"/>
      <c r="F120" s="15" t="n"/>
      <c r="G120" s="15" t="n"/>
      <c r="H120" s="24" t="n"/>
      <c r="I120" s="24" t="n"/>
      <c r="J120" s="24" t="n"/>
      <c r="K120" s="24" t="n"/>
      <c r="L120" s="24" t="n"/>
      <c r="M120" s="24" t="n"/>
      <c r="N120" s="24" t="n"/>
      <c r="O120" s="24" t="n"/>
      <c r="P120" s="15" t="n"/>
      <c r="Q120" s="15" t="n"/>
      <c r="R120" s="15" t="n"/>
      <c r="S120" s="17">
        <f>IF(OR($A120="",$H120="",'Lists &amp; Assumptions'!$B$2="",$H120&gt;'Lists &amp; Assumptions'!$B$2),"",'Lists &amp; Assumptions'!$B$2-$H120)</f>
        <v/>
      </c>
      <c r="T120" s="18">
        <f>IF($A120="","",IF('Lists &amp; Assumptions'!$B$2="","Set review date",IF($G120="Closed","Closed",IF($G120="Enrolled",IF($N120="","Expected start missing","Enrolled"),IF(AND(OR($G120="Offered Place",$G120="Paperwork"),$K120&lt;&gt;"",$K120&lt;'Lists &amp; Assumptions'!$B$2),"Offer expired",IF(AND(OR($G120="Offered Place",$G120="Paperwork"),$K120&lt;&gt;"",$K120&lt;='Lists &amp; Assumptions'!$B$2+'Lists &amp; Assumptions'!$B$5),"Offer expires soon",IF($O120="","Follow-up date missing",IF($O120&lt;'Lists &amp; Assumptions'!$B$2,"Follow-up overdue",IF($O120&lt;='Lists &amp; Assumptions'!$B$2+'Lists &amp; Assumptions'!$B$3,"Follow up soon",IF($S120&gt;'Lists &amp; Assumptions'!$B$4,"Stage stale","On track"))))))))))</f>
        <v/>
      </c>
      <c r="U120" s="18">
        <f>IF($A120="","",IF('Lists &amp; Assumptions'!$B$2="","Set review date",IF(COUNTIF($A$2:$A$151,$A120)&gt;1,"Duplicate Prospect ID",IF(OR($B120="",$C120="",$D120="",$F120="",$G120="",$H120="",$P120=""),"Missing required field",IF(OR($C120&gt;'Lists &amp; Assumptions'!$B$2,$H120&lt;$C120,$H120&gt;'Lists &amp; Assumptions'!$B$2),"Invalid inquiry or stage date",IF(AND($K120&lt;&gt;"",OR($J120="",$K120&lt;$J120)),"Invalid offer expiration",IF(AND(OR($G120="Tour",$G120="Offered Place",$G120="Paperwork",$G120="Enrolled"),$I120=""),"Tour date missing",IF(AND(OR($G120="Offered Place",$G120="Paperwork",$G120="Enrolled"),OR($J120="",$K120="")),"Offer dates missing",IF(AND(OR($G120="Paperwork",$G120="Enrolled"),$L120=""),"Paperwork date missing",IF(AND($G120="Enrolled",OR($M120="",$N120="")),"Enrollment dates missing",IF(AND($G120="Closed",$Q120=""),"Close reason missing","OK")))))))))))</f>
        <v/>
      </c>
    </row>
    <row r="121" ht="28" customHeight="1">
      <c r="A121" s="15" t="n"/>
      <c r="B121" s="15" t="n"/>
      <c r="C121" s="24" t="n"/>
      <c r="D121" s="15" t="n"/>
      <c r="E121" s="24" t="n"/>
      <c r="F121" s="15" t="n"/>
      <c r="G121" s="15" t="n"/>
      <c r="H121" s="24" t="n"/>
      <c r="I121" s="24" t="n"/>
      <c r="J121" s="24" t="n"/>
      <c r="K121" s="24" t="n"/>
      <c r="L121" s="24" t="n"/>
      <c r="M121" s="24" t="n"/>
      <c r="N121" s="24" t="n"/>
      <c r="O121" s="24" t="n"/>
      <c r="P121" s="15" t="n"/>
      <c r="Q121" s="15" t="n"/>
      <c r="R121" s="15" t="n"/>
      <c r="S121" s="17">
        <f>IF(OR($A121="",$H121="",'Lists &amp; Assumptions'!$B$2="",$H121&gt;'Lists &amp; Assumptions'!$B$2),"",'Lists &amp; Assumptions'!$B$2-$H121)</f>
        <v/>
      </c>
      <c r="T121" s="18">
        <f>IF($A121="","",IF('Lists &amp; Assumptions'!$B$2="","Set review date",IF($G121="Closed","Closed",IF($G121="Enrolled",IF($N121="","Expected start missing","Enrolled"),IF(AND(OR($G121="Offered Place",$G121="Paperwork"),$K121&lt;&gt;"",$K121&lt;'Lists &amp; Assumptions'!$B$2),"Offer expired",IF(AND(OR($G121="Offered Place",$G121="Paperwork"),$K121&lt;&gt;"",$K121&lt;='Lists &amp; Assumptions'!$B$2+'Lists &amp; Assumptions'!$B$5),"Offer expires soon",IF($O121="","Follow-up date missing",IF($O121&lt;'Lists &amp; Assumptions'!$B$2,"Follow-up overdue",IF($O121&lt;='Lists &amp; Assumptions'!$B$2+'Lists &amp; Assumptions'!$B$3,"Follow up soon",IF($S121&gt;'Lists &amp; Assumptions'!$B$4,"Stage stale","On track"))))))))))</f>
        <v/>
      </c>
      <c r="U121" s="18">
        <f>IF($A121="","",IF('Lists &amp; Assumptions'!$B$2="","Set review date",IF(COUNTIF($A$2:$A$151,$A121)&gt;1,"Duplicate Prospect ID",IF(OR($B121="",$C121="",$D121="",$F121="",$G121="",$H121="",$P121=""),"Missing required field",IF(OR($C121&gt;'Lists &amp; Assumptions'!$B$2,$H121&lt;$C121,$H121&gt;'Lists &amp; Assumptions'!$B$2),"Invalid inquiry or stage date",IF(AND($K121&lt;&gt;"",OR($J121="",$K121&lt;$J121)),"Invalid offer expiration",IF(AND(OR($G121="Tour",$G121="Offered Place",$G121="Paperwork",$G121="Enrolled"),$I121=""),"Tour date missing",IF(AND(OR($G121="Offered Place",$G121="Paperwork",$G121="Enrolled"),OR($J121="",$K121="")),"Offer dates missing",IF(AND(OR($G121="Paperwork",$G121="Enrolled"),$L121=""),"Paperwork date missing",IF(AND($G121="Enrolled",OR($M121="",$N121="")),"Enrollment dates missing",IF(AND($G121="Closed",$Q121=""),"Close reason missing","OK")))))))))))</f>
        <v/>
      </c>
    </row>
    <row r="122" ht="28" customHeight="1">
      <c r="A122" s="15" t="n"/>
      <c r="B122" s="15" t="n"/>
      <c r="C122" s="24" t="n"/>
      <c r="D122" s="15" t="n"/>
      <c r="E122" s="24" t="n"/>
      <c r="F122" s="15" t="n"/>
      <c r="G122" s="15" t="n"/>
      <c r="H122" s="24" t="n"/>
      <c r="I122" s="24" t="n"/>
      <c r="J122" s="24" t="n"/>
      <c r="K122" s="24" t="n"/>
      <c r="L122" s="24" t="n"/>
      <c r="M122" s="24" t="n"/>
      <c r="N122" s="24" t="n"/>
      <c r="O122" s="24" t="n"/>
      <c r="P122" s="15" t="n"/>
      <c r="Q122" s="15" t="n"/>
      <c r="R122" s="15" t="n"/>
      <c r="S122" s="17">
        <f>IF(OR($A122="",$H122="",'Lists &amp; Assumptions'!$B$2="",$H122&gt;'Lists &amp; Assumptions'!$B$2),"",'Lists &amp; Assumptions'!$B$2-$H122)</f>
        <v/>
      </c>
      <c r="T122" s="18">
        <f>IF($A122="","",IF('Lists &amp; Assumptions'!$B$2="","Set review date",IF($G122="Closed","Closed",IF($G122="Enrolled",IF($N122="","Expected start missing","Enrolled"),IF(AND(OR($G122="Offered Place",$G122="Paperwork"),$K122&lt;&gt;"",$K122&lt;'Lists &amp; Assumptions'!$B$2),"Offer expired",IF(AND(OR($G122="Offered Place",$G122="Paperwork"),$K122&lt;&gt;"",$K122&lt;='Lists &amp; Assumptions'!$B$2+'Lists &amp; Assumptions'!$B$5),"Offer expires soon",IF($O122="","Follow-up date missing",IF($O122&lt;'Lists &amp; Assumptions'!$B$2,"Follow-up overdue",IF($O122&lt;='Lists &amp; Assumptions'!$B$2+'Lists &amp; Assumptions'!$B$3,"Follow up soon",IF($S122&gt;'Lists &amp; Assumptions'!$B$4,"Stage stale","On track"))))))))))</f>
        <v/>
      </c>
      <c r="U122" s="18">
        <f>IF($A122="","",IF('Lists &amp; Assumptions'!$B$2="","Set review date",IF(COUNTIF($A$2:$A$151,$A122)&gt;1,"Duplicate Prospect ID",IF(OR($B122="",$C122="",$D122="",$F122="",$G122="",$H122="",$P122=""),"Missing required field",IF(OR($C122&gt;'Lists &amp; Assumptions'!$B$2,$H122&lt;$C122,$H122&gt;'Lists &amp; Assumptions'!$B$2),"Invalid inquiry or stage date",IF(AND($K122&lt;&gt;"",OR($J122="",$K122&lt;$J122)),"Invalid offer expiration",IF(AND(OR($G122="Tour",$G122="Offered Place",$G122="Paperwork",$G122="Enrolled"),$I122=""),"Tour date missing",IF(AND(OR($G122="Offered Place",$G122="Paperwork",$G122="Enrolled"),OR($J122="",$K122="")),"Offer dates missing",IF(AND(OR($G122="Paperwork",$G122="Enrolled"),$L122=""),"Paperwork date missing",IF(AND($G122="Enrolled",OR($M122="",$N122="")),"Enrollment dates missing",IF(AND($G122="Closed",$Q122=""),"Close reason missing","OK")))))))))))</f>
        <v/>
      </c>
    </row>
    <row r="123" ht="28" customHeight="1">
      <c r="A123" s="15" t="n"/>
      <c r="B123" s="15" t="n"/>
      <c r="C123" s="24" t="n"/>
      <c r="D123" s="15" t="n"/>
      <c r="E123" s="24" t="n"/>
      <c r="F123" s="15" t="n"/>
      <c r="G123" s="15" t="n"/>
      <c r="H123" s="24" t="n"/>
      <c r="I123" s="24" t="n"/>
      <c r="J123" s="24" t="n"/>
      <c r="K123" s="24" t="n"/>
      <c r="L123" s="24" t="n"/>
      <c r="M123" s="24" t="n"/>
      <c r="N123" s="24" t="n"/>
      <c r="O123" s="24" t="n"/>
      <c r="P123" s="15" t="n"/>
      <c r="Q123" s="15" t="n"/>
      <c r="R123" s="15" t="n"/>
      <c r="S123" s="17">
        <f>IF(OR($A123="",$H123="",'Lists &amp; Assumptions'!$B$2="",$H123&gt;'Lists &amp; Assumptions'!$B$2),"",'Lists &amp; Assumptions'!$B$2-$H123)</f>
        <v/>
      </c>
      <c r="T123" s="18">
        <f>IF($A123="","",IF('Lists &amp; Assumptions'!$B$2="","Set review date",IF($G123="Closed","Closed",IF($G123="Enrolled",IF($N123="","Expected start missing","Enrolled"),IF(AND(OR($G123="Offered Place",$G123="Paperwork"),$K123&lt;&gt;"",$K123&lt;'Lists &amp; Assumptions'!$B$2),"Offer expired",IF(AND(OR($G123="Offered Place",$G123="Paperwork"),$K123&lt;&gt;"",$K123&lt;='Lists &amp; Assumptions'!$B$2+'Lists &amp; Assumptions'!$B$5),"Offer expires soon",IF($O123="","Follow-up date missing",IF($O123&lt;'Lists &amp; Assumptions'!$B$2,"Follow-up overdue",IF($O123&lt;='Lists &amp; Assumptions'!$B$2+'Lists &amp; Assumptions'!$B$3,"Follow up soon",IF($S123&gt;'Lists &amp; Assumptions'!$B$4,"Stage stale","On track"))))))))))</f>
        <v/>
      </c>
      <c r="U123" s="18">
        <f>IF($A123="","",IF('Lists &amp; Assumptions'!$B$2="","Set review date",IF(COUNTIF($A$2:$A$151,$A123)&gt;1,"Duplicate Prospect ID",IF(OR($B123="",$C123="",$D123="",$F123="",$G123="",$H123="",$P123=""),"Missing required field",IF(OR($C123&gt;'Lists &amp; Assumptions'!$B$2,$H123&lt;$C123,$H123&gt;'Lists &amp; Assumptions'!$B$2),"Invalid inquiry or stage date",IF(AND($K123&lt;&gt;"",OR($J123="",$K123&lt;$J123)),"Invalid offer expiration",IF(AND(OR($G123="Tour",$G123="Offered Place",$G123="Paperwork",$G123="Enrolled"),$I123=""),"Tour date missing",IF(AND(OR($G123="Offered Place",$G123="Paperwork",$G123="Enrolled"),OR($J123="",$K123="")),"Offer dates missing",IF(AND(OR($G123="Paperwork",$G123="Enrolled"),$L123=""),"Paperwork date missing",IF(AND($G123="Enrolled",OR($M123="",$N123="")),"Enrollment dates missing",IF(AND($G123="Closed",$Q123=""),"Close reason missing","OK")))))))))))</f>
        <v/>
      </c>
    </row>
    <row r="124" ht="28" customHeight="1">
      <c r="A124" s="15" t="n"/>
      <c r="B124" s="15" t="n"/>
      <c r="C124" s="24" t="n"/>
      <c r="D124" s="15" t="n"/>
      <c r="E124" s="24" t="n"/>
      <c r="F124" s="15" t="n"/>
      <c r="G124" s="15" t="n"/>
      <c r="H124" s="24" t="n"/>
      <c r="I124" s="24" t="n"/>
      <c r="J124" s="24" t="n"/>
      <c r="K124" s="24" t="n"/>
      <c r="L124" s="24" t="n"/>
      <c r="M124" s="24" t="n"/>
      <c r="N124" s="24" t="n"/>
      <c r="O124" s="24" t="n"/>
      <c r="P124" s="15" t="n"/>
      <c r="Q124" s="15" t="n"/>
      <c r="R124" s="15" t="n"/>
      <c r="S124" s="17">
        <f>IF(OR($A124="",$H124="",'Lists &amp; Assumptions'!$B$2="",$H124&gt;'Lists &amp; Assumptions'!$B$2),"",'Lists &amp; Assumptions'!$B$2-$H124)</f>
        <v/>
      </c>
      <c r="T124" s="18">
        <f>IF($A124="","",IF('Lists &amp; Assumptions'!$B$2="","Set review date",IF($G124="Closed","Closed",IF($G124="Enrolled",IF($N124="","Expected start missing","Enrolled"),IF(AND(OR($G124="Offered Place",$G124="Paperwork"),$K124&lt;&gt;"",$K124&lt;'Lists &amp; Assumptions'!$B$2),"Offer expired",IF(AND(OR($G124="Offered Place",$G124="Paperwork"),$K124&lt;&gt;"",$K124&lt;='Lists &amp; Assumptions'!$B$2+'Lists &amp; Assumptions'!$B$5),"Offer expires soon",IF($O124="","Follow-up date missing",IF($O124&lt;'Lists &amp; Assumptions'!$B$2,"Follow-up overdue",IF($O124&lt;='Lists &amp; Assumptions'!$B$2+'Lists &amp; Assumptions'!$B$3,"Follow up soon",IF($S124&gt;'Lists &amp; Assumptions'!$B$4,"Stage stale","On track"))))))))))</f>
        <v/>
      </c>
      <c r="U124" s="18">
        <f>IF($A124="","",IF('Lists &amp; Assumptions'!$B$2="","Set review date",IF(COUNTIF($A$2:$A$151,$A124)&gt;1,"Duplicate Prospect ID",IF(OR($B124="",$C124="",$D124="",$F124="",$G124="",$H124="",$P124=""),"Missing required field",IF(OR($C124&gt;'Lists &amp; Assumptions'!$B$2,$H124&lt;$C124,$H124&gt;'Lists &amp; Assumptions'!$B$2),"Invalid inquiry or stage date",IF(AND($K124&lt;&gt;"",OR($J124="",$K124&lt;$J124)),"Invalid offer expiration",IF(AND(OR($G124="Tour",$G124="Offered Place",$G124="Paperwork",$G124="Enrolled"),$I124=""),"Tour date missing",IF(AND(OR($G124="Offered Place",$G124="Paperwork",$G124="Enrolled"),OR($J124="",$K124="")),"Offer dates missing",IF(AND(OR($G124="Paperwork",$G124="Enrolled"),$L124=""),"Paperwork date missing",IF(AND($G124="Enrolled",OR($M124="",$N124="")),"Enrollment dates missing",IF(AND($G124="Closed",$Q124=""),"Close reason missing","OK")))))))))))</f>
        <v/>
      </c>
    </row>
    <row r="125" ht="28" customHeight="1">
      <c r="A125" s="15" t="n"/>
      <c r="B125" s="15" t="n"/>
      <c r="C125" s="24" t="n"/>
      <c r="D125" s="15" t="n"/>
      <c r="E125" s="24" t="n"/>
      <c r="F125" s="15" t="n"/>
      <c r="G125" s="15" t="n"/>
      <c r="H125" s="24" t="n"/>
      <c r="I125" s="24" t="n"/>
      <c r="J125" s="24" t="n"/>
      <c r="K125" s="24" t="n"/>
      <c r="L125" s="24" t="n"/>
      <c r="M125" s="24" t="n"/>
      <c r="N125" s="24" t="n"/>
      <c r="O125" s="24" t="n"/>
      <c r="P125" s="15" t="n"/>
      <c r="Q125" s="15" t="n"/>
      <c r="R125" s="15" t="n"/>
      <c r="S125" s="17">
        <f>IF(OR($A125="",$H125="",'Lists &amp; Assumptions'!$B$2="",$H125&gt;'Lists &amp; Assumptions'!$B$2),"",'Lists &amp; Assumptions'!$B$2-$H125)</f>
        <v/>
      </c>
      <c r="T125" s="18">
        <f>IF($A125="","",IF('Lists &amp; Assumptions'!$B$2="","Set review date",IF($G125="Closed","Closed",IF($G125="Enrolled",IF($N125="","Expected start missing","Enrolled"),IF(AND(OR($G125="Offered Place",$G125="Paperwork"),$K125&lt;&gt;"",$K125&lt;'Lists &amp; Assumptions'!$B$2),"Offer expired",IF(AND(OR($G125="Offered Place",$G125="Paperwork"),$K125&lt;&gt;"",$K125&lt;='Lists &amp; Assumptions'!$B$2+'Lists &amp; Assumptions'!$B$5),"Offer expires soon",IF($O125="","Follow-up date missing",IF($O125&lt;'Lists &amp; Assumptions'!$B$2,"Follow-up overdue",IF($O125&lt;='Lists &amp; Assumptions'!$B$2+'Lists &amp; Assumptions'!$B$3,"Follow up soon",IF($S125&gt;'Lists &amp; Assumptions'!$B$4,"Stage stale","On track"))))))))))</f>
        <v/>
      </c>
      <c r="U125" s="18">
        <f>IF($A125="","",IF('Lists &amp; Assumptions'!$B$2="","Set review date",IF(COUNTIF($A$2:$A$151,$A125)&gt;1,"Duplicate Prospect ID",IF(OR($B125="",$C125="",$D125="",$F125="",$G125="",$H125="",$P125=""),"Missing required field",IF(OR($C125&gt;'Lists &amp; Assumptions'!$B$2,$H125&lt;$C125,$H125&gt;'Lists &amp; Assumptions'!$B$2),"Invalid inquiry or stage date",IF(AND($K125&lt;&gt;"",OR($J125="",$K125&lt;$J125)),"Invalid offer expiration",IF(AND(OR($G125="Tour",$G125="Offered Place",$G125="Paperwork",$G125="Enrolled"),$I125=""),"Tour date missing",IF(AND(OR($G125="Offered Place",$G125="Paperwork",$G125="Enrolled"),OR($J125="",$K125="")),"Offer dates missing",IF(AND(OR($G125="Paperwork",$G125="Enrolled"),$L125=""),"Paperwork date missing",IF(AND($G125="Enrolled",OR($M125="",$N125="")),"Enrollment dates missing",IF(AND($G125="Closed",$Q125=""),"Close reason missing","OK")))))))))))</f>
        <v/>
      </c>
    </row>
    <row r="126" ht="28" customHeight="1">
      <c r="A126" s="15" t="n"/>
      <c r="B126" s="15" t="n"/>
      <c r="C126" s="24" t="n"/>
      <c r="D126" s="15" t="n"/>
      <c r="E126" s="24" t="n"/>
      <c r="F126" s="15" t="n"/>
      <c r="G126" s="15" t="n"/>
      <c r="H126" s="24" t="n"/>
      <c r="I126" s="24" t="n"/>
      <c r="J126" s="24" t="n"/>
      <c r="K126" s="24" t="n"/>
      <c r="L126" s="24" t="n"/>
      <c r="M126" s="24" t="n"/>
      <c r="N126" s="24" t="n"/>
      <c r="O126" s="24" t="n"/>
      <c r="P126" s="15" t="n"/>
      <c r="Q126" s="15" t="n"/>
      <c r="R126" s="15" t="n"/>
      <c r="S126" s="17">
        <f>IF(OR($A126="",$H126="",'Lists &amp; Assumptions'!$B$2="",$H126&gt;'Lists &amp; Assumptions'!$B$2),"",'Lists &amp; Assumptions'!$B$2-$H126)</f>
        <v/>
      </c>
      <c r="T126" s="18">
        <f>IF($A126="","",IF('Lists &amp; Assumptions'!$B$2="","Set review date",IF($G126="Closed","Closed",IF($G126="Enrolled",IF($N126="","Expected start missing","Enrolled"),IF(AND(OR($G126="Offered Place",$G126="Paperwork"),$K126&lt;&gt;"",$K126&lt;'Lists &amp; Assumptions'!$B$2),"Offer expired",IF(AND(OR($G126="Offered Place",$G126="Paperwork"),$K126&lt;&gt;"",$K126&lt;='Lists &amp; Assumptions'!$B$2+'Lists &amp; Assumptions'!$B$5),"Offer expires soon",IF($O126="","Follow-up date missing",IF($O126&lt;'Lists &amp; Assumptions'!$B$2,"Follow-up overdue",IF($O126&lt;='Lists &amp; Assumptions'!$B$2+'Lists &amp; Assumptions'!$B$3,"Follow up soon",IF($S126&gt;'Lists &amp; Assumptions'!$B$4,"Stage stale","On track"))))))))))</f>
        <v/>
      </c>
      <c r="U126" s="18">
        <f>IF($A126="","",IF('Lists &amp; Assumptions'!$B$2="","Set review date",IF(COUNTIF($A$2:$A$151,$A126)&gt;1,"Duplicate Prospect ID",IF(OR($B126="",$C126="",$D126="",$F126="",$G126="",$H126="",$P126=""),"Missing required field",IF(OR($C126&gt;'Lists &amp; Assumptions'!$B$2,$H126&lt;$C126,$H126&gt;'Lists &amp; Assumptions'!$B$2),"Invalid inquiry or stage date",IF(AND($K126&lt;&gt;"",OR($J126="",$K126&lt;$J126)),"Invalid offer expiration",IF(AND(OR($G126="Tour",$G126="Offered Place",$G126="Paperwork",$G126="Enrolled"),$I126=""),"Tour date missing",IF(AND(OR($G126="Offered Place",$G126="Paperwork",$G126="Enrolled"),OR($J126="",$K126="")),"Offer dates missing",IF(AND(OR($G126="Paperwork",$G126="Enrolled"),$L126=""),"Paperwork date missing",IF(AND($G126="Enrolled",OR($M126="",$N126="")),"Enrollment dates missing",IF(AND($G126="Closed",$Q126=""),"Close reason missing","OK")))))))))))</f>
        <v/>
      </c>
    </row>
    <row r="127" ht="28" customHeight="1">
      <c r="A127" s="15" t="n"/>
      <c r="B127" s="15" t="n"/>
      <c r="C127" s="24" t="n"/>
      <c r="D127" s="15" t="n"/>
      <c r="E127" s="24" t="n"/>
      <c r="F127" s="15" t="n"/>
      <c r="G127" s="15" t="n"/>
      <c r="H127" s="24" t="n"/>
      <c r="I127" s="24" t="n"/>
      <c r="J127" s="24" t="n"/>
      <c r="K127" s="24" t="n"/>
      <c r="L127" s="24" t="n"/>
      <c r="M127" s="24" t="n"/>
      <c r="N127" s="24" t="n"/>
      <c r="O127" s="24" t="n"/>
      <c r="P127" s="15" t="n"/>
      <c r="Q127" s="15" t="n"/>
      <c r="R127" s="15" t="n"/>
      <c r="S127" s="17">
        <f>IF(OR($A127="",$H127="",'Lists &amp; Assumptions'!$B$2="",$H127&gt;'Lists &amp; Assumptions'!$B$2),"",'Lists &amp; Assumptions'!$B$2-$H127)</f>
        <v/>
      </c>
      <c r="T127" s="18">
        <f>IF($A127="","",IF('Lists &amp; Assumptions'!$B$2="","Set review date",IF($G127="Closed","Closed",IF($G127="Enrolled",IF($N127="","Expected start missing","Enrolled"),IF(AND(OR($G127="Offered Place",$G127="Paperwork"),$K127&lt;&gt;"",$K127&lt;'Lists &amp; Assumptions'!$B$2),"Offer expired",IF(AND(OR($G127="Offered Place",$G127="Paperwork"),$K127&lt;&gt;"",$K127&lt;='Lists &amp; Assumptions'!$B$2+'Lists &amp; Assumptions'!$B$5),"Offer expires soon",IF($O127="","Follow-up date missing",IF($O127&lt;'Lists &amp; Assumptions'!$B$2,"Follow-up overdue",IF($O127&lt;='Lists &amp; Assumptions'!$B$2+'Lists &amp; Assumptions'!$B$3,"Follow up soon",IF($S127&gt;'Lists &amp; Assumptions'!$B$4,"Stage stale","On track"))))))))))</f>
        <v/>
      </c>
      <c r="U127" s="18">
        <f>IF($A127="","",IF('Lists &amp; Assumptions'!$B$2="","Set review date",IF(COUNTIF($A$2:$A$151,$A127)&gt;1,"Duplicate Prospect ID",IF(OR($B127="",$C127="",$D127="",$F127="",$G127="",$H127="",$P127=""),"Missing required field",IF(OR($C127&gt;'Lists &amp; Assumptions'!$B$2,$H127&lt;$C127,$H127&gt;'Lists &amp; Assumptions'!$B$2),"Invalid inquiry or stage date",IF(AND($K127&lt;&gt;"",OR($J127="",$K127&lt;$J127)),"Invalid offer expiration",IF(AND(OR($G127="Tour",$G127="Offered Place",$G127="Paperwork",$G127="Enrolled"),$I127=""),"Tour date missing",IF(AND(OR($G127="Offered Place",$G127="Paperwork",$G127="Enrolled"),OR($J127="",$K127="")),"Offer dates missing",IF(AND(OR($G127="Paperwork",$G127="Enrolled"),$L127=""),"Paperwork date missing",IF(AND($G127="Enrolled",OR($M127="",$N127="")),"Enrollment dates missing",IF(AND($G127="Closed",$Q127=""),"Close reason missing","OK")))))))))))</f>
        <v/>
      </c>
    </row>
    <row r="128" ht="28" customHeight="1">
      <c r="A128" s="15" t="n"/>
      <c r="B128" s="15" t="n"/>
      <c r="C128" s="24" t="n"/>
      <c r="D128" s="15" t="n"/>
      <c r="E128" s="24" t="n"/>
      <c r="F128" s="15" t="n"/>
      <c r="G128" s="15" t="n"/>
      <c r="H128" s="24" t="n"/>
      <c r="I128" s="24" t="n"/>
      <c r="J128" s="24" t="n"/>
      <c r="K128" s="24" t="n"/>
      <c r="L128" s="24" t="n"/>
      <c r="M128" s="24" t="n"/>
      <c r="N128" s="24" t="n"/>
      <c r="O128" s="24" t="n"/>
      <c r="P128" s="15" t="n"/>
      <c r="Q128" s="15" t="n"/>
      <c r="R128" s="15" t="n"/>
      <c r="S128" s="17">
        <f>IF(OR($A128="",$H128="",'Lists &amp; Assumptions'!$B$2="",$H128&gt;'Lists &amp; Assumptions'!$B$2),"",'Lists &amp; Assumptions'!$B$2-$H128)</f>
        <v/>
      </c>
      <c r="T128" s="18">
        <f>IF($A128="","",IF('Lists &amp; Assumptions'!$B$2="","Set review date",IF($G128="Closed","Closed",IF($G128="Enrolled",IF($N128="","Expected start missing","Enrolled"),IF(AND(OR($G128="Offered Place",$G128="Paperwork"),$K128&lt;&gt;"",$K128&lt;'Lists &amp; Assumptions'!$B$2),"Offer expired",IF(AND(OR($G128="Offered Place",$G128="Paperwork"),$K128&lt;&gt;"",$K128&lt;='Lists &amp; Assumptions'!$B$2+'Lists &amp; Assumptions'!$B$5),"Offer expires soon",IF($O128="","Follow-up date missing",IF($O128&lt;'Lists &amp; Assumptions'!$B$2,"Follow-up overdue",IF($O128&lt;='Lists &amp; Assumptions'!$B$2+'Lists &amp; Assumptions'!$B$3,"Follow up soon",IF($S128&gt;'Lists &amp; Assumptions'!$B$4,"Stage stale","On track"))))))))))</f>
        <v/>
      </c>
      <c r="U128" s="18">
        <f>IF($A128="","",IF('Lists &amp; Assumptions'!$B$2="","Set review date",IF(COUNTIF($A$2:$A$151,$A128)&gt;1,"Duplicate Prospect ID",IF(OR($B128="",$C128="",$D128="",$F128="",$G128="",$H128="",$P128=""),"Missing required field",IF(OR($C128&gt;'Lists &amp; Assumptions'!$B$2,$H128&lt;$C128,$H128&gt;'Lists &amp; Assumptions'!$B$2),"Invalid inquiry or stage date",IF(AND($K128&lt;&gt;"",OR($J128="",$K128&lt;$J128)),"Invalid offer expiration",IF(AND(OR($G128="Tour",$G128="Offered Place",$G128="Paperwork",$G128="Enrolled"),$I128=""),"Tour date missing",IF(AND(OR($G128="Offered Place",$G128="Paperwork",$G128="Enrolled"),OR($J128="",$K128="")),"Offer dates missing",IF(AND(OR($G128="Paperwork",$G128="Enrolled"),$L128=""),"Paperwork date missing",IF(AND($G128="Enrolled",OR($M128="",$N128="")),"Enrollment dates missing",IF(AND($G128="Closed",$Q128=""),"Close reason missing","OK")))))))))))</f>
        <v/>
      </c>
    </row>
    <row r="129" ht="28" customHeight="1">
      <c r="A129" s="15" t="n"/>
      <c r="B129" s="15" t="n"/>
      <c r="C129" s="24" t="n"/>
      <c r="D129" s="15" t="n"/>
      <c r="E129" s="24" t="n"/>
      <c r="F129" s="15" t="n"/>
      <c r="G129" s="15" t="n"/>
      <c r="H129" s="24" t="n"/>
      <c r="I129" s="24" t="n"/>
      <c r="J129" s="24" t="n"/>
      <c r="K129" s="24" t="n"/>
      <c r="L129" s="24" t="n"/>
      <c r="M129" s="24" t="n"/>
      <c r="N129" s="24" t="n"/>
      <c r="O129" s="24" t="n"/>
      <c r="P129" s="15" t="n"/>
      <c r="Q129" s="15" t="n"/>
      <c r="R129" s="15" t="n"/>
      <c r="S129" s="17">
        <f>IF(OR($A129="",$H129="",'Lists &amp; Assumptions'!$B$2="",$H129&gt;'Lists &amp; Assumptions'!$B$2),"",'Lists &amp; Assumptions'!$B$2-$H129)</f>
        <v/>
      </c>
      <c r="T129" s="18">
        <f>IF($A129="","",IF('Lists &amp; Assumptions'!$B$2="","Set review date",IF($G129="Closed","Closed",IF($G129="Enrolled",IF($N129="","Expected start missing","Enrolled"),IF(AND(OR($G129="Offered Place",$G129="Paperwork"),$K129&lt;&gt;"",$K129&lt;'Lists &amp; Assumptions'!$B$2),"Offer expired",IF(AND(OR($G129="Offered Place",$G129="Paperwork"),$K129&lt;&gt;"",$K129&lt;='Lists &amp; Assumptions'!$B$2+'Lists &amp; Assumptions'!$B$5),"Offer expires soon",IF($O129="","Follow-up date missing",IF($O129&lt;'Lists &amp; Assumptions'!$B$2,"Follow-up overdue",IF($O129&lt;='Lists &amp; Assumptions'!$B$2+'Lists &amp; Assumptions'!$B$3,"Follow up soon",IF($S129&gt;'Lists &amp; Assumptions'!$B$4,"Stage stale","On track"))))))))))</f>
        <v/>
      </c>
      <c r="U129" s="18">
        <f>IF($A129="","",IF('Lists &amp; Assumptions'!$B$2="","Set review date",IF(COUNTIF($A$2:$A$151,$A129)&gt;1,"Duplicate Prospect ID",IF(OR($B129="",$C129="",$D129="",$F129="",$G129="",$H129="",$P129=""),"Missing required field",IF(OR($C129&gt;'Lists &amp; Assumptions'!$B$2,$H129&lt;$C129,$H129&gt;'Lists &amp; Assumptions'!$B$2),"Invalid inquiry or stage date",IF(AND($K129&lt;&gt;"",OR($J129="",$K129&lt;$J129)),"Invalid offer expiration",IF(AND(OR($G129="Tour",$G129="Offered Place",$G129="Paperwork",$G129="Enrolled"),$I129=""),"Tour date missing",IF(AND(OR($G129="Offered Place",$G129="Paperwork",$G129="Enrolled"),OR($J129="",$K129="")),"Offer dates missing",IF(AND(OR($G129="Paperwork",$G129="Enrolled"),$L129=""),"Paperwork date missing",IF(AND($G129="Enrolled",OR($M129="",$N129="")),"Enrollment dates missing",IF(AND($G129="Closed",$Q129=""),"Close reason missing","OK")))))))))))</f>
        <v/>
      </c>
    </row>
    <row r="130" ht="28" customHeight="1">
      <c r="A130" s="15" t="n"/>
      <c r="B130" s="15" t="n"/>
      <c r="C130" s="24" t="n"/>
      <c r="D130" s="15" t="n"/>
      <c r="E130" s="24" t="n"/>
      <c r="F130" s="15" t="n"/>
      <c r="G130" s="15" t="n"/>
      <c r="H130" s="24" t="n"/>
      <c r="I130" s="24" t="n"/>
      <c r="J130" s="24" t="n"/>
      <c r="K130" s="24" t="n"/>
      <c r="L130" s="24" t="n"/>
      <c r="M130" s="24" t="n"/>
      <c r="N130" s="24" t="n"/>
      <c r="O130" s="24" t="n"/>
      <c r="P130" s="15" t="n"/>
      <c r="Q130" s="15" t="n"/>
      <c r="R130" s="15" t="n"/>
      <c r="S130" s="17">
        <f>IF(OR($A130="",$H130="",'Lists &amp; Assumptions'!$B$2="",$H130&gt;'Lists &amp; Assumptions'!$B$2),"",'Lists &amp; Assumptions'!$B$2-$H130)</f>
        <v/>
      </c>
      <c r="T130" s="18">
        <f>IF($A130="","",IF('Lists &amp; Assumptions'!$B$2="","Set review date",IF($G130="Closed","Closed",IF($G130="Enrolled",IF($N130="","Expected start missing","Enrolled"),IF(AND(OR($G130="Offered Place",$G130="Paperwork"),$K130&lt;&gt;"",$K130&lt;'Lists &amp; Assumptions'!$B$2),"Offer expired",IF(AND(OR($G130="Offered Place",$G130="Paperwork"),$K130&lt;&gt;"",$K130&lt;='Lists &amp; Assumptions'!$B$2+'Lists &amp; Assumptions'!$B$5),"Offer expires soon",IF($O130="","Follow-up date missing",IF($O130&lt;'Lists &amp; Assumptions'!$B$2,"Follow-up overdue",IF($O130&lt;='Lists &amp; Assumptions'!$B$2+'Lists &amp; Assumptions'!$B$3,"Follow up soon",IF($S130&gt;'Lists &amp; Assumptions'!$B$4,"Stage stale","On track"))))))))))</f>
        <v/>
      </c>
      <c r="U130" s="18">
        <f>IF($A130="","",IF('Lists &amp; Assumptions'!$B$2="","Set review date",IF(COUNTIF($A$2:$A$151,$A130)&gt;1,"Duplicate Prospect ID",IF(OR($B130="",$C130="",$D130="",$F130="",$G130="",$H130="",$P130=""),"Missing required field",IF(OR($C130&gt;'Lists &amp; Assumptions'!$B$2,$H130&lt;$C130,$H130&gt;'Lists &amp; Assumptions'!$B$2),"Invalid inquiry or stage date",IF(AND($K130&lt;&gt;"",OR($J130="",$K130&lt;$J130)),"Invalid offer expiration",IF(AND(OR($G130="Tour",$G130="Offered Place",$G130="Paperwork",$G130="Enrolled"),$I130=""),"Tour date missing",IF(AND(OR($G130="Offered Place",$G130="Paperwork",$G130="Enrolled"),OR($J130="",$K130="")),"Offer dates missing",IF(AND(OR($G130="Paperwork",$G130="Enrolled"),$L130=""),"Paperwork date missing",IF(AND($G130="Enrolled",OR($M130="",$N130="")),"Enrollment dates missing",IF(AND($G130="Closed",$Q130=""),"Close reason missing","OK")))))))))))</f>
        <v/>
      </c>
    </row>
    <row r="131" ht="28" customHeight="1">
      <c r="A131" s="15" t="n"/>
      <c r="B131" s="15" t="n"/>
      <c r="C131" s="24" t="n"/>
      <c r="D131" s="15" t="n"/>
      <c r="E131" s="24" t="n"/>
      <c r="F131" s="15" t="n"/>
      <c r="G131" s="15" t="n"/>
      <c r="H131" s="24" t="n"/>
      <c r="I131" s="24" t="n"/>
      <c r="J131" s="24" t="n"/>
      <c r="K131" s="24" t="n"/>
      <c r="L131" s="24" t="n"/>
      <c r="M131" s="24" t="n"/>
      <c r="N131" s="24" t="n"/>
      <c r="O131" s="24" t="n"/>
      <c r="P131" s="15" t="n"/>
      <c r="Q131" s="15" t="n"/>
      <c r="R131" s="15" t="n"/>
      <c r="S131" s="17">
        <f>IF(OR($A131="",$H131="",'Lists &amp; Assumptions'!$B$2="",$H131&gt;'Lists &amp; Assumptions'!$B$2),"",'Lists &amp; Assumptions'!$B$2-$H131)</f>
        <v/>
      </c>
      <c r="T131" s="18">
        <f>IF($A131="","",IF('Lists &amp; Assumptions'!$B$2="","Set review date",IF($G131="Closed","Closed",IF($G131="Enrolled",IF($N131="","Expected start missing","Enrolled"),IF(AND(OR($G131="Offered Place",$G131="Paperwork"),$K131&lt;&gt;"",$K131&lt;'Lists &amp; Assumptions'!$B$2),"Offer expired",IF(AND(OR($G131="Offered Place",$G131="Paperwork"),$K131&lt;&gt;"",$K131&lt;='Lists &amp; Assumptions'!$B$2+'Lists &amp; Assumptions'!$B$5),"Offer expires soon",IF($O131="","Follow-up date missing",IF($O131&lt;'Lists &amp; Assumptions'!$B$2,"Follow-up overdue",IF($O131&lt;='Lists &amp; Assumptions'!$B$2+'Lists &amp; Assumptions'!$B$3,"Follow up soon",IF($S131&gt;'Lists &amp; Assumptions'!$B$4,"Stage stale","On track"))))))))))</f>
        <v/>
      </c>
      <c r="U131" s="18">
        <f>IF($A131="","",IF('Lists &amp; Assumptions'!$B$2="","Set review date",IF(COUNTIF($A$2:$A$151,$A131)&gt;1,"Duplicate Prospect ID",IF(OR($B131="",$C131="",$D131="",$F131="",$G131="",$H131="",$P131=""),"Missing required field",IF(OR($C131&gt;'Lists &amp; Assumptions'!$B$2,$H131&lt;$C131,$H131&gt;'Lists &amp; Assumptions'!$B$2),"Invalid inquiry or stage date",IF(AND($K131&lt;&gt;"",OR($J131="",$K131&lt;$J131)),"Invalid offer expiration",IF(AND(OR($G131="Tour",$G131="Offered Place",$G131="Paperwork",$G131="Enrolled"),$I131=""),"Tour date missing",IF(AND(OR($G131="Offered Place",$G131="Paperwork",$G131="Enrolled"),OR($J131="",$K131="")),"Offer dates missing",IF(AND(OR($G131="Paperwork",$G131="Enrolled"),$L131=""),"Paperwork date missing",IF(AND($G131="Enrolled",OR($M131="",$N131="")),"Enrollment dates missing",IF(AND($G131="Closed",$Q131=""),"Close reason missing","OK")))))))))))</f>
        <v/>
      </c>
    </row>
    <row r="132" ht="28" customHeight="1">
      <c r="A132" s="15" t="n"/>
      <c r="B132" s="15" t="n"/>
      <c r="C132" s="24" t="n"/>
      <c r="D132" s="15" t="n"/>
      <c r="E132" s="24" t="n"/>
      <c r="F132" s="15" t="n"/>
      <c r="G132" s="15" t="n"/>
      <c r="H132" s="24" t="n"/>
      <c r="I132" s="24" t="n"/>
      <c r="J132" s="24" t="n"/>
      <c r="K132" s="24" t="n"/>
      <c r="L132" s="24" t="n"/>
      <c r="M132" s="24" t="n"/>
      <c r="N132" s="24" t="n"/>
      <c r="O132" s="24" t="n"/>
      <c r="P132" s="15" t="n"/>
      <c r="Q132" s="15" t="n"/>
      <c r="R132" s="15" t="n"/>
      <c r="S132" s="17">
        <f>IF(OR($A132="",$H132="",'Lists &amp; Assumptions'!$B$2="",$H132&gt;'Lists &amp; Assumptions'!$B$2),"",'Lists &amp; Assumptions'!$B$2-$H132)</f>
        <v/>
      </c>
      <c r="T132" s="18">
        <f>IF($A132="","",IF('Lists &amp; Assumptions'!$B$2="","Set review date",IF($G132="Closed","Closed",IF($G132="Enrolled",IF($N132="","Expected start missing","Enrolled"),IF(AND(OR($G132="Offered Place",$G132="Paperwork"),$K132&lt;&gt;"",$K132&lt;'Lists &amp; Assumptions'!$B$2),"Offer expired",IF(AND(OR($G132="Offered Place",$G132="Paperwork"),$K132&lt;&gt;"",$K132&lt;='Lists &amp; Assumptions'!$B$2+'Lists &amp; Assumptions'!$B$5),"Offer expires soon",IF($O132="","Follow-up date missing",IF($O132&lt;'Lists &amp; Assumptions'!$B$2,"Follow-up overdue",IF($O132&lt;='Lists &amp; Assumptions'!$B$2+'Lists &amp; Assumptions'!$B$3,"Follow up soon",IF($S132&gt;'Lists &amp; Assumptions'!$B$4,"Stage stale","On track"))))))))))</f>
        <v/>
      </c>
      <c r="U132" s="18">
        <f>IF($A132="","",IF('Lists &amp; Assumptions'!$B$2="","Set review date",IF(COUNTIF($A$2:$A$151,$A132)&gt;1,"Duplicate Prospect ID",IF(OR($B132="",$C132="",$D132="",$F132="",$G132="",$H132="",$P132=""),"Missing required field",IF(OR($C132&gt;'Lists &amp; Assumptions'!$B$2,$H132&lt;$C132,$H132&gt;'Lists &amp; Assumptions'!$B$2),"Invalid inquiry or stage date",IF(AND($K132&lt;&gt;"",OR($J132="",$K132&lt;$J132)),"Invalid offer expiration",IF(AND(OR($G132="Tour",$G132="Offered Place",$G132="Paperwork",$G132="Enrolled"),$I132=""),"Tour date missing",IF(AND(OR($G132="Offered Place",$G132="Paperwork",$G132="Enrolled"),OR($J132="",$K132="")),"Offer dates missing",IF(AND(OR($G132="Paperwork",$G132="Enrolled"),$L132=""),"Paperwork date missing",IF(AND($G132="Enrolled",OR($M132="",$N132="")),"Enrollment dates missing",IF(AND($G132="Closed",$Q132=""),"Close reason missing","OK")))))))))))</f>
        <v/>
      </c>
    </row>
    <row r="133" ht="28" customHeight="1">
      <c r="A133" s="15" t="n"/>
      <c r="B133" s="15" t="n"/>
      <c r="C133" s="24" t="n"/>
      <c r="D133" s="15" t="n"/>
      <c r="E133" s="24" t="n"/>
      <c r="F133" s="15" t="n"/>
      <c r="G133" s="15" t="n"/>
      <c r="H133" s="24" t="n"/>
      <c r="I133" s="24" t="n"/>
      <c r="J133" s="24" t="n"/>
      <c r="K133" s="24" t="n"/>
      <c r="L133" s="24" t="n"/>
      <c r="M133" s="24" t="n"/>
      <c r="N133" s="24" t="n"/>
      <c r="O133" s="24" t="n"/>
      <c r="P133" s="15" t="n"/>
      <c r="Q133" s="15" t="n"/>
      <c r="R133" s="15" t="n"/>
      <c r="S133" s="17">
        <f>IF(OR($A133="",$H133="",'Lists &amp; Assumptions'!$B$2="",$H133&gt;'Lists &amp; Assumptions'!$B$2),"",'Lists &amp; Assumptions'!$B$2-$H133)</f>
        <v/>
      </c>
      <c r="T133" s="18">
        <f>IF($A133="","",IF('Lists &amp; Assumptions'!$B$2="","Set review date",IF($G133="Closed","Closed",IF($G133="Enrolled",IF($N133="","Expected start missing","Enrolled"),IF(AND(OR($G133="Offered Place",$G133="Paperwork"),$K133&lt;&gt;"",$K133&lt;'Lists &amp; Assumptions'!$B$2),"Offer expired",IF(AND(OR($G133="Offered Place",$G133="Paperwork"),$K133&lt;&gt;"",$K133&lt;='Lists &amp; Assumptions'!$B$2+'Lists &amp; Assumptions'!$B$5),"Offer expires soon",IF($O133="","Follow-up date missing",IF($O133&lt;'Lists &amp; Assumptions'!$B$2,"Follow-up overdue",IF($O133&lt;='Lists &amp; Assumptions'!$B$2+'Lists &amp; Assumptions'!$B$3,"Follow up soon",IF($S133&gt;'Lists &amp; Assumptions'!$B$4,"Stage stale","On track"))))))))))</f>
        <v/>
      </c>
      <c r="U133" s="18">
        <f>IF($A133="","",IF('Lists &amp; Assumptions'!$B$2="","Set review date",IF(COUNTIF($A$2:$A$151,$A133)&gt;1,"Duplicate Prospect ID",IF(OR($B133="",$C133="",$D133="",$F133="",$G133="",$H133="",$P133=""),"Missing required field",IF(OR($C133&gt;'Lists &amp; Assumptions'!$B$2,$H133&lt;$C133,$H133&gt;'Lists &amp; Assumptions'!$B$2),"Invalid inquiry or stage date",IF(AND($K133&lt;&gt;"",OR($J133="",$K133&lt;$J133)),"Invalid offer expiration",IF(AND(OR($G133="Tour",$G133="Offered Place",$G133="Paperwork",$G133="Enrolled"),$I133=""),"Tour date missing",IF(AND(OR($G133="Offered Place",$G133="Paperwork",$G133="Enrolled"),OR($J133="",$K133="")),"Offer dates missing",IF(AND(OR($G133="Paperwork",$G133="Enrolled"),$L133=""),"Paperwork date missing",IF(AND($G133="Enrolled",OR($M133="",$N133="")),"Enrollment dates missing",IF(AND($G133="Closed",$Q133=""),"Close reason missing","OK")))))))))))</f>
        <v/>
      </c>
    </row>
    <row r="134" ht="28" customHeight="1">
      <c r="A134" s="15" t="n"/>
      <c r="B134" s="15" t="n"/>
      <c r="C134" s="24" t="n"/>
      <c r="D134" s="15" t="n"/>
      <c r="E134" s="24" t="n"/>
      <c r="F134" s="15" t="n"/>
      <c r="G134" s="15" t="n"/>
      <c r="H134" s="24" t="n"/>
      <c r="I134" s="24" t="n"/>
      <c r="J134" s="24" t="n"/>
      <c r="K134" s="24" t="n"/>
      <c r="L134" s="24" t="n"/>
      <c r="M134" s="24" t="n"/>
      <c r="N134" s="24" t="n"/>
      <c r="O134" s="24" t="n"/>
      <c r="P134" s="15" t="n"/>
      <c r="Q134" s="15" t="n"/>
      <c r="R134" s="15" t="n"/>
      <c r="S134" s="17">
        <f>IF(OR($A134="",$H134="",'Lists &amp; Assumptions'!$B$2="",$H134&gt;'Lists &amp; Assumptions'!$B$2),"",'Lists &amp; Assumptions'!$B$2-$H134)</f>
        <v/>
      </c>
      <c r="T134" s="18">
        <f>IF($A134="","",IF('Lists &amp; Assumptions'!$B$2="","Set review date",IF($G134="Closed","Closed",IF($G134="Enrolled",IF($N134="","Expected start missing","Enrolled"),IF(AND(OR($G134="Offered Place",$G134="Paperwork"),$K134&lt;&gt;"",$K134&lt;'Lists &amp; Assumptions'!$B$2),"Offer expired",IF(AND(OR($G134="Offered Place",$G134="Paperwork"),$K134&lt;&gt;"",$K134&lt;='Lists &amp; Assumptions'!$B$2+'Lists &amp; Assumptions'!$B$5),"Offer expires soon",IF($O134="","Follow-up date missing",IF($O134&lt;'Lists &amp; Assumptions'!$B$2,"Follow-up overdue",IF($O134&lt;='Lists &amp; Assumptions'!$B$2+'Lists &amp; Assumptions'!$B$3,"Follow up soon",IF($S134&gt;'Lists &amp; Assumptions'!$B$4,"Stage stale","On track"))))))))))</f>
        <v/>
      </c>
      <c r="U134" s="18">
        <f>IF($A134="","",IF('Lists &amp; Assumptions'!$B$2="","Set review date",IF(COUNTIF($A$2:$A$151,$A134)&gt;1,"Duplicate Prospect ID",IF(OR($B134="",$C134="",$D134="",$F134="",$G134="",$H134="",$P134=""),"Missing required field",IF(OR($C134&gt;'Lists &amp; Assumptions'!$B$2,$H134&lt;$C134,$H134&gt;'Lists &amp; Assumptions'!$B$2),"Invalid inquiry or stage date",IF(AND($K134&lt;&gt;"",OR($J134="",$K134&lt;$J134)),"Invalid offer expiration",IF(AND(OR($G134="Tour",$G134="Offered Place",$G134="Paperwork",$G134="Enrolled"),$I134=""),"Tour date missing",IF(AND(OR($G134="Offered Place",$G134="Paperwork",$G134="Enrolled"),OR($J134="",$K134="")),"Offer dates missing",IF(AND(OR($G134="Paperwork",$G134="Enrolled"),$L134=""),"Paperwork date missing",IF(AND($G134="Enrolled",OR($M134="",$N134="")),"Enrollment dates missing",IF(AND($G134="Closed",$Q134=""),"Close reason missing","OK")))))))))))</f>
        <v/>
      </c>
    </row>
    <row r="135" ht="28" customHeight="1">
      <c r="A135" s="15" t="n"/>
      <c r="B135" s="15" t="n"/>
      <c r="C135" s="24" t="n"/>
      <c r="D135" s="15" t="n"/>
      <c r="E135" s="24" t="n"/>
      <c r="F135" s="15" t="n"/>
      <c r="G135" s="15" t="n"/>
      <c r="H135" s="24" t="n"/>
      <c r="I135" s="24" t="n"/>
      <c r="J135" s="24" t="n"/>
      <c r="K135" s="24" t="n"/>
      <c r="L135" s="24" t="n"/>
      <c r="M135" s="24" t="n"/>
      <c r="N135" s="24" t="n"/>
      <c r="O135" s="24" t="n"/>
      <c r="P135" s="15" t="n"/>
      <c r="Q135" s="15" t="n"/>
      <c r="R135" s="15" t="n"/>
      <c r="S135" s="17">
        <f>IF(OR($A135="",$H135="",'Lists &amp; Assumptions'!$B$2="",$H135&gt;'Lists &amp; Assumptions'!$B$2),"",'Lists &amp; Assumptions'!$B$2-$H135)</f>
        <v/>
      </c>
      <c r="T135" s="18">
        <f>IF($A135="","",IF('Lists &amp; Assumptions'!$B$2="","Set review date",IF($G135="Closed","Closed",IF($G135="Enrolled",IF($N135="","Expected start missing","Enrolled"),IF(AND(OR($G135="Offered Place",$G135="Paperwork"),$K135&lt;&gt;"",$K135&lt;'Lists &amp; Assumptions'!$B$2),"Offer expired",IF(AND(OR($G135="Offered Place",$G135="Paperwork"),$K135&lt;&gt;"",$K135&lt;='Lists &amp; Assumptions'!$B$2+'Lists &amp; Assumptions'!$B$5),"Offer expires soon",IF($O135="","Follow-up date missing",IF($O135&lt;'Lists &amp; Assumptions'!$B$2,"Follow-up overdue",IF($O135&lt;='Lists &amp; Assumptions'!$B$2+'Lists &amp; Assumptions'!$B$3,"Follow up soon",IF($S135&gt;'Lists &amp; Assumptions'!$B$4,"Stage stale","On track"))))))))))</f>
        <v/>
      </c>
      <c r="U135" s="18">
        <f>IF($A135="","",IF('Lists &amp; Assumptions'!$B$2="","Set review date",IF(COUNTIF($A$2:$A$151,$A135)&gt;1,"Duplicate Prospect ID",IF(OR($B135="",$C135="",$D135="",$F135="",$G135="",$H135="",$P135=""),"Missing required field",IF(OR($C135&gt;'Lists &amp; Assumptions'!$B$2,$H135&lt;$C135,$H135&gt;'Lists &amp; Assumptions'!$B$2),"Invalid inquiry or stage date",IF(AND($K135&lt;&gt;"",OR($J135="",$K135&lt;$J135)),"Invalid offer expiration",IF(AND(OR($G135="Tour",$G135="Offered Place",$G135="Paperwork",$G135="Enrolled"),$I135=""),"Tour date missing",IF(AND(OR($G135="Offered Place",$G135="Paperwork",$G135="Enrolled"),OR($J135="",$K135="")),"Offer dates missing",IF(AND(OR($G135="Paperwork",$G135="Enrolled"),$L135=""),"Paperwork date missing",IF(AND($G135="Enrolled",OR($M135="",$N135="")),"Enrollment dates missing",IF(AND($G135="Closed",$Q135=""),"Close reason missing","OK")))))))))))</f>
        <v/>
      </c>
    </row>
    <row r="136" ht="28" customHeight="1">
      <c r="A136" s="15" t="n"/>
      <c r="B136" s="15" t="n"/>
      <c r="C136" s="24" t="n"/>
      <c r="D136" s="15" t="n"/>
      <c r="E136" s="24" t="n"/>
      <c r="F136" s="15" t="n"/>
      <c r="G136" s="15" t="n"/>
      <c r="H136" s="24" t="n"/>
      <c r="I136" s="24" t="n"/>
      <c r="J136" s="24" t="n"/>
      <c r="K136" s="24" t="n"/>
      <c r="L136" s="24" t="n"/>
      <c r="M136" s="24" t="n"/>
      <c r="N136" s="24" t="n"/>
      <c r="O136" s="24" t="n"/>
      <c r="P136" s="15" t="n"/>
      <c r="Q136" s="15" t="n"/>
      <c r="R136" s="15" t="n"/>
      <c r="S136" s="17">
        <f>IF(OR($A136="",$H136="",'Lists &amp; Assumptions'!$B$2="",$H136&gt;'Lists &amp; Assumptions'!$B$2),"",'Lists &amp; Assumptions'!$B$2-$H136)</f>
        <v/>
      </c>
      <c r="T136" s="18">
        <f>IF($A136="","",IF('Lists &amp; Assumptions'!$B$2="","Set review date",IF($G136="Closed","Closed",IF($G136="Enrolled",IF($N136="","Expected start missing","Enrolled"),IF(AND(OR($G136="Offered Place",$G136="Paperwork"),$K136&lt;&gt;"",$K136&lt;'Lists &amp; Assumptions'!$B$2),"Offer expired",IF(AND(OR($G136="Offered Place",$G136="Paperwork"),$K136&lt;&gt;"",$K136&lt;='Lists &amp; Assumptions'!$B$2+'Lists &amp; Assumptions'!$B$5),"Offer expires soon",IF($O136="","Follow-up date missing",IF($O136&lt;'Lists &amp; Assumptions'!$B$2,"Follow-up overdue",IF($O136&lt;='Lists &amp; Assumptions'!$B$2+'Lists &amp; Assumptions'!$B$3,"Follow up soon",IF($S136&gt;'Lists &amp; Assumptions'!$B$4,"Stage stale","On track"))))))))))</f>
        <v/>
      </c>
      <c r="U136" s="18">
        <f>IF($A136="","",IF('Lists &amp; Assumptions'!$B$2="","Set review date",IF(COUNTIF($A$2:$A$151,$A136)&gt;1,"Duplicate Prospect ID",IF(OR($B136="",$C136="",$D136="",$F136="",$G136="",$H136="",$P136=""),"Missing required field",IF(OR($C136&gt;'Lists &amp; Assumptions'!$B$2,$H136&lt;$C136,$H136&gt;'Lists &amp; Assumptions'!$B$2),"Invalid inquiry or stage date",IF(AND($K136&lt;&gt;"",OR($J136="",$K136&lt;$J136)),"Invalid offer expiration",IF(AND(OR($G136="Tour",$G136="Offered Place",$G136="Paperwork",$G136="Enrolled"),$I136=""),"Tour date missing",IF(AND(OR($G136="Offered Place",$G136="Paperwork",$G136="Enrolled"),OR($J136="",$K136="")),"Offer dates missing",IF(AND(OR($G136="Paperwork",$G136="Enrolled"),$L136=""),"Paperwork date missing",IF(AND($G136="Enrolled",OR($M136="",$N136="")),"Enrollment dates missing",IF(AND($G136="Closed",$Q136=""),"Close reason missing","OK")))))))))))</f>
        <v/>
      </c>
    </row>
    <row r="137" ht="28" customHeight="1">
      <c r="A137" s="15" t="n"/>
      <c r="B137" s="15" t="n"/>
      <c r="C137" s="24" t="n"/>
      <c r="D137" s="15" t="n"/>
      <c r="E137" s="24" t="n"/>
      <c r="F137" s="15" t="n"/>
      <c r="G137" s="15" t="n"/>
      <c r="H137" s="24" t="n"/>
      <c r="I137" s="24" t="n"/>
      <c r="J137" s="24" t="n"/>
      <c r="K137" s="24" t="n"/>
      <c r="L137" s="24" t="n"/>
      <c r="M137" s="24" t="n"/>
      <c r="N137" s="24" t="n"/>
      <c r="O137" s="24" t="n"/>
      <c r="P137" s="15" t="n"/>
      <c r="Q137" s="15" t="n"/>
      <c r="R137" s="15" t="n"/>
      <c r="S137" s="17">
        <f>IF(OR($A137="",$H137="",'Lists &amp; Assumptions'!$B$2="",$H137&gt;'Lists &amp; Assumptions'!$B$2),"",'Lists &amp; Assumptions'!$B$2-$H137)</f>
        <v/>
      </c>
      <c r="T137" s="18">
        <f>IF($A137="","",IF('Lists &amp; Assumptions'!$B$2="","Set review date",IF($G137="Closed","Closed",IF($G137="Enrolled",IF($N137="","Expected start missing","Enrolled"),IF(AND(OR($G137="Offered Place",$G137="Paperwork"),$K137&lt;&gt;"",$K137&lt;'Lists &amp; Assumptions'!$B$2),"Offer expired",IF(AND(OR($G137="Offered Place",$G137="Paperwork"),$K137&lt;&gt;"",$K137&lt;='Lists &amp; Assumptions'!$B$2+'Lists &amp; Assumptions'!$B$5),"Offer expires soon",IF($O137="","Follow-up date missing",IF($O137&lt;'Lists &amp; Assumptions'!$B$2,"Follow-up overdue",IF($O137&lt;='Lists &amp; Assumptions'!$B$2+'Lists &amp; Assumptions'!$B$3,"Follow up soon",IF($S137&gt;'Lists &amp; Assumptions'!$B$4,"Stage stale","On track"))))))))))</f>
        <v/>
      </c>
      <c r="U137" s="18">
        <f>IF($A137="","",IF('Lists &amp; Assumptions'!$B$2="","Set review date",IF(COUNTIF($A$2:$A$151,$A137)&gt;1,"Duplicate Prospect ID",IF(OR($B137="",$C137="",$D137="",$F137="",$G137="",$H137="",$P137=""),"Missing required field",IF(OR($C137&gt;'Lists &amp; Assumptions'!$B$2,$H137&lt;$C137,$H137&gt;'Lists &amp; Assumptions'!$B$2),"Invalid inquiry or stage date",IF(AND($K137&lt;&gt;"",OR($J137="",$K137&lt;$J137)),"Invalid offer expiration",IF(AND(OR($G137="Tour",$G137="Offered Place",$G137="Paperwork",$G137="Enrolled"),$I137=""),"Tour date missing",IF(AND(OR($G137="Offered Place",$G137="Paperwork",$G137="Enrolled"),OR($J137="",$K137="")),"Offer dates missing",IF(AND(OR($G137="Paperwork",$G137="Enrolled"),$L137=""),"Paperwork date missing",IF(AND($G137="Enrolled",OR($M137="",$N137="")),"Enrollment dates missing",IF(AND($G137="Closed",$Q137=""),"Close reason missing","OK")))))))))))</f>
        <v/>
      </c>
    </row>
    <row r="138" ht="28" customHeight="1">
      <c r="A138" s="15" t="n"/>
      <c r="B138" s="15" t="n"/>
      <c r="C138" s="24" t="n"/>
      <c r="D138" s="15" t="n"/>
      <c r="E138" s="24" t="n"/>
      <c r="F138" s="15" t="n"/>
      <c r="G138" s="15" t="n"/>
      <c r="H138" s="24" t="n"/>
      <c r="I138" s="24" t="n"/>
      <c r="J138" s="24" t="n"/>
      <c r="K138" s="24" t="n"/>
      <c r="L138" s="24" t="n"/>
      <c r="M138" s="24" t="n"/>
      <c r="N138" s="24" t="n"/>
      <c r="O138" s="24" t="n"/>
      <c r="P138" s="15" t="n"/>
      <c r="Q138" s="15" t="n"/>
      <c r="R138" s="15" t="n"/>
      <c r="S138" s="17">
        <f>IF(OR($A138="",$H138="",'Lists &amp; Assumptions'!$B$2="",$H138&gt;'Lists &amp; Assumptions'!$B$2),"",'Lists &amp; Assumptions'!$B$2-$H138)</f>
        <v/>
      </c>
      <c r="T138" s="18">
        <f>IF($A138="","",IF('Lists &amp; Assumptions'!$B$2="","Set review date",IF($G138="Closed","Closed",IF($G138="Enrolled",IF($N138="","Expected start missing","Enrolled"),IF(AND(OR($G138="Offered Place",$G138="Paperwork"),$K138&lt;&gt;"",$K138&lt;'Lists &amp; Assumptions'!$B$2),"Offer expired",IF(AND(OR($G138="Offered Place",$G138="Paperwork"),$K138&lt;&gt;"",$K138&lt;='Lists &amp; Assumptions'!$B$2+'Lists &amp; Assumptions'!$B$5),"Offer expires soon",IF($O138="","Follow-up date missing",IF($O138&lt;'Lists &amp; Assumptions'!$B$2,"Follow-up overdue",IF($O138&lt;='Lists &amp; Assumptions'!$B$2+'Lists &amp; Assumptions'!$B$3,"Follow up soon",IF($S138&gt;'Lists &amp; Assumptions'!$B$4,"Stage stale","On track"))))))))))</f>
        <v/>
      </c>
      <c r="U138" s="18">
        <f>IF($A138="","",IF('Lists &amp; Assumptions'!$B$2="","Set review date",IF(COUNTIF($A$2:$A$151,$A138)&gt;1,"Duplicate Prospect ID",IF(OR($B138="",$C138="",$D138="",$F138="",$G138="",$H138="",$P138=""),"Missing required field",IF(OR($C138&gt;'Lists &amp; Assumptions'!$B$2,$H138&lt;$C138,$H138&gt;'Lists &amp; Assumptions'!$B$2),"Invalid inquiry or stage date",IF(AND($K138&lt;&gt;"",OR($J138="",$K138&lt;$J138)),"Invalid offer expiration",IF(AND(OR($G138="Tour",$G138="Offered Place",$G138="Paperwork",$G138="Enrolled"),$I138=""),"Tour date missing",IF(AND(OR($G138="Offered Place",$G138="Paperwork",$G138="Enrolled"),OR($J138="",$K138="")),"Offer dates missing",IF(AND(OR($G138="Paperwork",$G138="Enrolled"),$L138=""),"Paperwork date missing",IF(AND($G138="Enrolled",OR($M138="",$N138="")),"Enrollment dates missing",IF(AND($G138="Closed",$Q138=""),"Close reason missing","OK")))))))))))</f>
        <v/>
      </c>
    </row>
    <row r="139" ht="28" customHeight="1">
      <c r="A139" s="15" t="n"/>
      <c r="B139" s="15" t="n"/>
      <c r="C139" s="24" t="n"/>
      <c r="D139" s="15" t="n"/>
      <c r="E139" s="24" t="n"/>
      <c r="F139" s="15" t="n"/>
      <c r="G139" s="15" t="n"/>
      <c r="H139" s="24" t="n"/>
      <c r="I139" s="24" t="n"/>
      <c r="J139" s="24" t="n"/>
      <c r="K139" s="24" t="n"/>
      <c r="L139" s="24" t="n"/>
      <c r="M139" s="24" t="n"/>
      <c r="N139" s="24" t="n"/>
      <c r="O139" s="24" t="n"/>
      <c r="P139" s="15" t="n"/>
      <c r="Q139" s="15" t="n"/>
      <c r="R139" s="15" t="n"/>
      <c r="S139" s="17">
        <f>IF(OR($A139="",$H139="",'Lists &amp; Assumptions'!$B$2="",$H139&gt;'Lists &amp; Assumptions'!$B$2),"",'Lists &amp; Assumptions'!$B$2-$H139)</f>
        <v/>
      </c>
      <c r="T139" s="18">
        <f>IF($A139="","",IF('Lists &amp; Assumptions'!$B$2="","Set review date",IF($G139="Closed","Closed",IF($G139="Enrolled",IF($N139="","Expected start missing","Enrolled"),IF(AND(OR($G139="Offered Place",$G139="Paperwork"),$K139&lt;&gt;"",$K139&lt;'Lists &amp; Assumptions'!$B$2),"Offer expired",IF(AND(OR($G139="Offered Place",$G139="Paperwork"),$K139&lt;&gt;"",$K139&lt;='Lists &amp; Assumptions'!$B$2+'Lists &amp; Assumptions'!$B$5),"Offer expires soon",IF($O139="","Follow-up date missing",IF($O139&lt;'Lists &amp; Assumptions'!$B$2,"Follow-up overdue",IF($O139&lt;='Lists &amp; Assumptions'!$B$2+'Lists &amp; Assumptions'!$B$3,"Follow up soon",IF($S139&gt;'Lists &amp; Assumptions'!$B$4,"Stage stale","On track"))))))))))</f>
        <v/>
      </c>
      <c r="U139" s="18">
        <f>IF($A139="","",IF('Lists &amp; Assumptions'!$B$2="","Set review date",IF(COUNTIF($A$2:$A$151,$A139)&gt;1,"Duplicate Prospect ID",IF(OR($B139="",$C139="",$D139="",$F139="",$G139="",$H139="",$P139=""),"Missing required field",IF(OR($C139&gt;'Lists &amp; Assumptions'!$B$2,$H139&lt;$C139,$H139&gt;'Lists &amp; Assumptions'!$B$2),"Invalid inquiry or stage date",IF(AND($K139&lt;&gt;"",OR($J139="",$K139&lt;$J139)),"Invalid offer expiration",IF(AND(OR($G139="Tour",$G139="Offered Place",$G139="Paperwork",$G139="Enrolled"),$I139=""),"Tour date missing",IF(AND(OR($G139="Offered Place",$G139="Paperwork",$G139="Enrolled"),OR($J139="",$K139="")),"Offer dates missing",IF(AND(OR($G139="Paperwork",$G139="Enrolled"),$L139=""),"Paperwork date missing",IF(AND($G139="Enrolled",OR($M139="",$N139="")),"Enrollment dates missing",IF(AND($G139="Closed",$Q139=""),"Close reason missing","OK")))))))))))</f>
        <v/>
      </c>
    </row>
    <row r="140" ht="28" customHeight="1">
      <c r="A140" s="15" t="n"/>
      <c r="B140" s="15" t="n"/>
      <c r="C140" s="24" t="n"/>
      <c r="D140" s="15" t="n"/>
      <c r="E140" s="24" t="n"/>
      <c r="F140" s="15" t="n"/>
      <c r="G140" s="15" t="n"/>
      <c r="H140" s="24" t="n"/>
      <c r="I140" s="24" t="n"/>
      <c r="J140" s="24" t="n"/>
      <c r="K140" s="24" t="n"/>
      <c r="L140" s="24" t="n"/>
      <c r="M140" s="24" t="n"/>
      <c r="N140" s="24" t="n"/>
      <c r="O140" s="24" t="n"/>
      <c r="P140" s="15" t="n"/>
      <c r="Q140" s="15" t="n"/>
      <c r="R140" s="15" t="n"/>
      <c r="S140" s="17">
        <f>IF(OR($A140="",$H140="",'Lists &amp; Assumptions'!$B$2="",$H140&gt;'Lists &amp; Assumptions'!$B$2),"",'Lists &amp; Assumptions'!$B$2-$H140)</f>
        <v/>
      </c>
      <c r="T140" s="18">
        <f>IF($A140="","",IF('Lists &amp; Assumptions'!$B$2="","Set review date",IF($G140="Closed","Closed",IF($G140="Enrolled",IF($N140="","Expected start missing","Enrolled"),IF(AND(OR($G140="Offered Place",$G140="Paperwork"),$K140&lt;&gt;"",$K140&lt;'Lists &amp; Assumptions'!$B$2),"Offer expired",IF(AND(OR($G140="Offered Place",$G140="Paperwork"),$K140&lt;&gt;"",$K140&lt;='Lists &amp; Assumptions'!$B$2+'Lists &amp; Assumptions'!$B$5),"Offer expires soon",IF($O140="","Follow-up date missing",IF($O140&lt;'Lists &amp; Assumptions'!$B$2,"Follow-up overdue",IF($O140&lt;='Lists &amp; Assumptions'!$B$2+'Lists &amp; Assumptions'!$B$3,"Follow up soon",IF($S140&gt;'Lists &amp; Assumptions'!$B$4,"Stage stale","On track"))))))))))</f>
        <v/>
      </c>
      <c r="U140" s="18">
        <f>IF($A140="","",IF('Lists &amp; Assumptions'!$B$2="","Set review date",IF(COUNTIF($A$2:$A$151,$A140)&gt;1,"Duplicate Prospect ID",IF(OR($B140="",$C140="",$D140="",$F140="",$G140="",$H140="",$P140=""),"Missing required field",IF(OR($C140&gt;'Lists &amp; Assumptions'!$B$2,$H140&lt;$C140,$H140&gt;'Lists &amp; Assumptions'!$B$2),"Invalid inquiry or stage date",IF(AND($K140&lt;&gt;"",OR($J140="",$K140&lt;$J140)),"Invalid offer expiration",IF(AND(OR($G140="Tour",$G140="Offered Place",$G140="Paperwork",$G140="Enrolled"),$I140=""),"Tour date missing",IF(AND(OR($G140="Offered Place",$G140="Paperwork",$G140="Enrolled"),OR($J140="",$K140="")),"Offer dates missing",IF(AND(OR($G140="Paperwork",$G140="Enrolled"),$L140=""),"Paperwork date missing",IF(AND($G140="Enrolled",OR($M140="",$N140="")),"Enrollment dates missing",IF(AND($G140="Closed",$Q140=""),"Close reason missing","OK")))))))))))</f>
        <v/>
      </c>
    </row>
    <row r="141" ht="28" customHeight="1">
      <c r="A141" s="15" t="n"/>
      <c r="B141" s="15" t="n"/>
      <c r="C141" s="24" t="n"/>
      <c r="D141" s="15" t="n"/>
      <c r="E141" s="24" t="n"/>
      <c r="F141" s="15" t="n"/>
      <c r="G141" s="15" t="n"/>
      <c r="H141" s="24" t="n"/>
      <c r="I141" s="24" t="n"/>
      <c r="J141" s="24" t="n"/>
      <c r="K141" s="24" t="n"/>
      <c r="L141" s="24" t="n"/>
      <c r="M141" s="24" t="n"/>
      <c r="N141" s="24" t="n"/>
      <c r="O141" s="24" t="n"/>
      <c r="P141" s="15" t="n"/>
      <c r="Q141" s="15" t="n"/>
      <c r="R141" s="15" t="n"/>
      <c r="S141" s="17">
        <f>IF(OR($A141="",$H141="",'Lists &amp; Assumptions'!$B$2="",$H141&gt;'Lists &amp; Assumptions'!$B$2),"",'Lists &amp; Assumptions'!$B$2-$H141)</f>
        <v/>
      </c>
      <c r="T141" s="18">
        <f>IF($A141="","",IF('Lists &amp; Assumptions'!$B$2="","Set review date",IF($G141="Closed","Closed",IF($G141="Enrolled",IF($N141="","Expected start missing","Enrolled"),IF(AND(OR($G141="Offered Place",$G141="Paperwork"),$K141&lt;&gt;"",$K141&lt;'Lists &amp; Assumptions'!$B$2),"Offer expired",IF(AND(OR($G141="Offered Place",$G141="Paperwork"),$K141&lt;&gt;"",$K141&lt;='Lists &amp; Assumptions'!$B$2+'Lists &amp; Assumptions'!$B$5),"Offer expires soon",IF($O141="","Follow-up date missing",IF($O141&lt;'Lists &amp; Assumptions'!$B$2,"Follow-up overdue",IF($O141&lt;='Lists &amp; Assumptions'!$B$2+'Lists &amp; Assumptions'!$B$3,"Follow up soon",IF($S141&gt;'Lists &amp; Assumptions'!$B$4,"Stage stale","On track"))))))))))</f>
        <v/>
      </c>
      <c r="U141" s="18">
        <f>IF($A141="","",IF('Lists &amp; Assumptions'!$B$2="","Set review date",IF(COUNTIF($A$2:$A$151,$A141)&gt;1,"Duplicate Prospect ID",IF(OR($B141="",$C141="",$D141="",$F141="",$G141="",$H141="",$P141=""),"Missing required field",IF(OR($C141&gt;'Lists &amp; Assumptions'!$B$2,$H141&lt;$C141,$H141&gt;'Lists &amp; Assumptions'!$B$2),"Invalid inquiry or stage date",IF(AND($K141&lt;&gt;"",OR($J141="",$K141&lt;$J141)),"Invalid offer expiration",IF(AND(OR($G141="Tour",$G141="Offered Place",$G141="Paperwork",$G141="Enrolled"),$I141=""),"Tour date missing",IF(AND(OR($G141="Offered Place",$G141="Paperwork",$G141="Enrolled"),OR($J141="",$K141="")),"Offer dates missing",IF(AND(OR($G141="Paperwork",$G141="Enrolled"),$L141=""),"Paperwork date missing",IF(AND($G141="Enrolled",OR($M141="",$N141="")),"Enrollment dates missing",IF(AND($G141="Closed",$Q141=""),"Close reason missing","OK")))))))))))</f>
        <v/>
      </c>
    </row>
    <row r="142" ht="28" customHeight="1">
      <c r="A142" s="15" t="n"/>
      <c r="B142" s="15" t="n"/>
      <c r="C142" s="24" t="n"/>
      <c r="D142" s="15" t="n"/>
      <c r="E142" s="24" t="n"/>
      <c r="F142" s="15" t="n"/>
      <c r="G142" s="15" t="n"/>
      <c r="H142" s="24" t="n"/>
      <c r="I142" s="24" t="n"/>
      <c r="J142" s="24" t="n"/>
      <c r="K142" s="24" t="n"/>
      <c r="L142" s="24" t="n"/>
      <c r="M142" s="24" t="n"/>
      <c r="N142" s="24" t="n"/>
      <c r="O142" s="24" t="n"/>
      <c r="P142" s="15" t="n"/>
      <c r="Q142" s="15" t="n"/>
      <c r="R142" s="15" t="n"/>
      <c r="S142" s="17">
        <f>IF(OR($A142="",$H142="",'Lists &amp; Assumptions'!$B$2="",$H142&gt;'Lists &amp; Assumptions'!$B$2),"",'Lists &amp; Assumptions'!$B$2-$H142)</f>
        <v/>
      </c>
      <c r="T142" s="18">
        <f>IF($A142="","",IF('Lists &amp; Assumptions'!$B$2="","Set review date",IF($G142="Closed","Closed",IF($G142="Enrolled",IF($N142="","Expected start missing","Enrolled"),IF(AND(OR($G142="Offered Place",$G142="Paperwork"),$K142&lt;&gt;"",$K142&lt;'Lists &amp; Assumptions'!$B$2),"Offer expired",IF(AND(OR($G142="Offered Place",$G142="Paperwork"),$K142&lt;&gt;"",$K142&lt;='Lists &amp; Assumptions'!$B$2+'Lists &amp; Assumptions'!$B$5),"Offer expires soon",IF($O142="","Follow-up date missing",IF($O142&lt;'Lists &amp; Assumptions'!$B$2,"Follow-up overdue",IF($O142&lt;='Lists &amp; Assumptions'!$B$2+'Lists &amp; Assumptions'!$B$3,"Follow up soon",IF($S142&gt;'Lists &amp; Assumptions'!$B$4,"Stage stale","On track"))))))))))</f>
        <v/>
      </c>
      <c r="U142" s="18">
        <f>IF($A142="","",IF('Lists &amp; Assumptions'!$B$2="","Set review date",IF(COUNTIF($A$2:$A$151,$A142)&gt;1,"Duplicate Prospect ID",IF(OR($B142="",$C142="",$D142="",$F142="",$G142="",$H142="",$P142=""),"Missing required field",IF(OR($C142&gt;'Lists &amp; Assumptions'!$B$2,$H142&lt;$C142,$H142&gt;'Lists &amp; Assumptions'!$B$2),"Invalid inquiry or stage date",IF(AND($K142&lt;&gt;"",OR($J142="",$K142&lt;$J142)),"Invalid offer expiration",IF(AND(OR($G142="Tour",$G142="Offered Place",$G142="Paperwork",$G142="Enrolled"),$I142=""),"Tour date missing",IF(AND(OR($G142="Offered Place",$G142="Paperwork",$G142="Enrolled"),OR($J142="",$K142="")),"Offer dates missing",IF(AND(OR($G142="Paperwork",$G142="Enrolled"),$L142=""),"Paperwork date missing",IF(AND($G142="Enrolled",OR($M142="",$N142="")),"Enrollment dates missing",IF(AND($G142="Closed",$Q142=""),"Close reason missing","OK")))))))))))</f>
        <v/>
      </c>
    </row>
    <row r="143" ht="28" customHeight="1">
      <c r="A143" s="15" t="n"/>
      <c r="B143" s="15" t="n"/>
      <c r="C143" s="24" t="n"/>
      <c r="D143" s="15" t="n"/>
      <c r="E143" s="24" t="n"/>
      <c r="F143" s="15" t="n"/>
      <c r="G143" s="15" t="n"/>
      <c r="H143" s="24" t="n"/>
      <c r="I143" s="24" t="n"/>
      <c r="J143" s="24" t="n"/>
      <c r="K143" s="24" t="n"/>
      <c r="L143" s="24" t="n"/>
      <c r="M143" s="24" t="n"/>
      <c r="N143" s="24" t="n"/>
      <c r="O143" s="24" t="n"/>
      <c r="P143" s="15" t="n"/>
      <c r="Q143" s="15" t="n"/>
      <c r="R143" s="15" t="n"/>
      <c r="S143" s="17">
        <f>IF(OR($A143="",$H143="",'Lists &amp; Assumptions'!$B$2="",$H143&gt;'Lists &amp; Assumptions'!$B$2),"",'Lists &amp; Assumptions'!$B$2-$H143)</f>
        <v/>
      </c>
      <c r="T143" s="18">
        <f>IF($A143="","",IF('Lists &amp; Assumptions'!$B$2="","Set review date",IF($G143="Closed","Closed",IF($G143="Enrolled",IF($N143="","Expected start missing","Enrolled"),IF(AND(OR($G143="Offered Place",$G143="Paperwork"),$K143&lt;&gt;"",$K143&lt;'Lists &amp; Assumptions'!$B$2),"Offer expired",IF(AND(OR($G143="Offered Place",$G143="Paperwork"),$K143&lt;&gt;"",$K143&lt;='Lists &amp; Assumptions'!$B$2+'Lists &amp; Assumptions'!$B$5),"Offer expires soon",IF($O143="","Follow-up date missing",IF($O143&lt;'Lists &amp; Assumptions'!$B$2,"Follow-up overdue",IF($O143&lt;='Lists &amp; Assumptions'!$B$2+'Lists &amp; Assumptions'!$B$3,"Follow up soon",IF($S143&gt;'Lists &amp; Assumptions'!$B$4,"Stage stale","On track"))))))))))</f>
        <v/>
      </c>
      <c r="U143" s="18">
        <f>IF($A143="","",IF('Lists &amp; Assumptions'!$B$2="","Set review date",IF(COUNTIF($A$2:$A$151,$A143)&gt;1,"Duplicate Prospect ID",IF(OR($B143="",$C143="",$D143="",$F143="",$G143="",$H143="",$P143=""),"Missing required field",IF(OR($C143&gt;'Lists &amp; Assumptions'!$B$2,$H143&lt;$C143,$H143&gt;'Lists &amp; Assumptions'!$B$2),"Invalid inquiry or stage date",IF(AND($K143&lt;&gt;"",OR($J143="",$K143&lt;$J143)),"Invalid offer expiration",IF(AND(OR($G143="Tour",$G143="Offered Place",$G143="Paperwork",$G143="Enrolled"),$I143=""),"Tour date missing",IF(AND(OR($G143="Offered Place",$G143="Paperwork",$G143="Enrolled"),OR($J143="",$K143="")),"Offer dates missing",IF(AND(OR($G143="Paperwork",$G143="Enrolled"),$L143=""),"Paperwork date missing",IF(AND($G143="Enrolled",OR($M143="",$N143="")),"Enrollment dates missing",IF(AND($G143="Closed",$Q143=""),"Close reason missing","OK")))))))))))</f>
        <v/>
      </c>
    </row>
    <row r="144" ht="28" customHeight="1">
      <c r="A144" s="15" t="n"/>
      <c r="B144" s="15" t="n"/>
      <c r="C144" s="24" t="n"/>
      <c r="D144" s="15" t="n"/>
      <c r="E144" s="24" t="n"/>
      <c r="F144" s="15" t="n"/>
      <c r="G144" s="15" t="n"/>
      <c r="H144" s="24" t="n"/>
      <c r="I144" s="24" t="n"/>
      <c r="J144" s="24" t="n"/>
      <c r="K144" s="24" t="n"/>
      <c r="L144" s="24" t="n"/>
      <c r="M144" s="24" t="n"/>
      <c r="N144" s="24" t="n"/>
      <c r="O144" s="24" t="n"/>
      <c r="P144" s="15" t="n"/>
      <c r="Q144" s="15" t="n"/>
      <c r="R144" s="15" t="n"/>
      <c r="S144" s="17">
        <f>IF(OR($A144="",$H144="",'Lists &amp; Assumptions'!$B$2="",$H144&gt;'Lists &amp; Assumptions'!$B$2),"",'Lists &amp; Assumptions'!$B$2-$H144)</f>
        <v/>
      </c>
      <c r="T144" s="18">
        <f>IF($A144="","",IF('Lists &amp; Assumptions'!$B$2="","Set review date",IF($G144="Closed","Closed",IF($G144="Enrolled",IF($N144="","Expected start missing","Enrolled"),IF(AND(OR($G144="Offered Place",$G144="Paperwork"),$K144&lt;&gt;"",$K144&lt;'Lists &amp; Assumptions'!$B$2),"Offer expired",IF(AND(OR($G144="Offered Place",$G144="Paperwork"),$K144&lt;&gt;"",$K144&lt;='Lists &amp; Assumptions'!$B$2+'Lists &amp; Assumptions'!$B$5),"Offer expires soon",IF($O144="","Follow-up date missing",IF($O144&lt;'Lists &amp; Assumptions'!$B$2,"Follow-up overdue",IF($O144&lt;='Lists &amp; Assumptions'!$B$2+'Lists &amp; Assumptions'!$B$3,"Follow up soon",IF($S144&gt;'Lists &amp; Assumptions'!$B$4,"Stage stale","On track"))))))))))</f>
        <v/>
      </c>
      <c r="U144" s="18">
        <f>IF($A144="","",IF('Lists &amp; Assumptions'!$B$2="","Set review date",IF(COUNTIF($A$2:$A$151,$A144)&gt;1,"Duplicate Prospect ID",IF(OR($B144="",$C144="",$D144="",$F144="",$G144="",$H144="",$P144=""),"Missing required field",IF(OR($C144&gt;'Lists &amp; Assumptions'!$B$2,$H144&lt;$C144,$H144&gt;'Lists &amp; Assumptions'!$B$2),"Invalid inquiry or stage date",IF(AND($K144&lt;&gt;"",OR($J144="",$K144&lt;$J144)),"Invalid offer expiration",IF(AND(OR($G144="Tour",$G144="Offered Place",$G144="Paperwork",$G144="Enrolled"),$I144=""),"Tour date missing",IF(AND(OR($G144="Offered Place",$G144="Paperwork",$G144="Enrolled"),OR($J144="",$K144="")),"Offer dates missing",IF(AND(OR($G144="Paperwork",$G144="Enrolled"),$L144=""),"Paperwork date missing",IF(AND($G144="Enrolled",OR($M144="",$N144="")),"Enrollment dates missing",IF(AND($G144="Closed",$Q144=""),"Close reason missing","OK")))))))))))</f>
        <v/>
      </c>
    </row>
    <row r="145" ht="28" customHeight="1">
      <c r="A145" s="15" t="n"/>
      <c r="B145" s="15" t="n"/>
      <c r="C145" s="24" t="n"/>
      <c r="D145" s="15" t="n"/>
      <c r="E145" s="24" t="n"/>
      <c r="F145" s="15" t="n"/>
      <c r="G145" s="15" t="n"/>
      <c r="H145" s="24" t="n"/>
      <c r="I145" s="24" t="n"/>
      <c r="J145" s="24" t="n"/>
      <c r="K145" s="24" t="n"/>
      <c r="L145" s="24" t="n"/>
      <c r="M145" s="24" t="n"/>
      <c r="N145" s="24" t="n"/>
      <c r="O145" s="24" t="n"/>
      <c r="P145" s="15" t="n"/>
      <c r="Q145" s="15" t="n"/>
      <c r="R145" s="15" t="n"/>
      <c r="S145" s="17">
        <f>IF(OR($A145="",$H145="",'Lists &amp; Assumptions'!$B$2="",$H145&gt;'Lists &amp; Assumptions'!$B$2),"",'Lists &amp; Assumptions'!$B$2-$H145)</f>
        <v/>
      </c>
      <c r="T145" s="18">
        <f>IF($A145="","",IF('Lists &amp; Assumptions'!$B$2="","Set review date",IF($G145="Closed","Closed",IF($G145="Enrolled",IF($N145="","Expected start missing","Enrolled"),IF(AND(OR($G145="Offered Place",$G145="Paperwork"),$K145&lt;&gt;"",$K145&lt;'Lists &amp; Assumptions'!$B$2),"Offer expired",IF(AND(OR($G145="Offered Place",$G145="Paperwork"),$K145&lt;&gt;"",$K145&lt;='Lists &amp; Assumptions'!$B$2+'Lists &amp; Assumptions'!$B$5),"Offer expires soon",IF($O145="","Follow-up date missing",IF($O145&lt;'Lists &amp; Assumptions'!$B$2,"Follow-up overdue",IF($O145&lt;='Lists &amp; Assumptions'!$B$2+'Lists &amp; Assumptions'!$B$3,"Follow up soon",IF($S145&gt;'Lists &amp; Assumptions'!$B$4,"Stage stale","On track"))))))))))</f>
        <v/>
      </c>
      <c r="U145" s="18">
        <f>IF($A145="","",IF('Lists &amp; Assumptions'!$B$2="","Set review date",IF(COUNTIF($A$2:$A$151,$A145)&gt;1,"Duplicate Prospect ID",IF(OR($B145="",$C145="",$D145="",$F145="",$G145="",$H145="",$P145=""),"Missing required field",IF(OR($C145&gt;'Lists &amp; Assumptions'!$B$2,$H145&lt;$C145,$H145&gt;'Lists &amp; Assumptions'!$B$2),"Invalid inquiry or stage date",IF(AND($K145&lt;&gt;"",OR($J145="",$K145&lt;$J145)),"Invalid offer expiration",IF(AND(OR($G145="Tour",$G145="Offered Place",$G145="Paperwork",$G145="Enrolled"),$I145=""),"Tour date missing",IF(AND(OR($G145="Offered Place",$G145="Paperwork",$G145="Enrolled"),OR($J145="",$K145="")),"Offer dates missing",IF(AND(OR($G145="Paperwork",$G145="Enrolled"),$L145=""),"Paperwork date missing",IF(AND($G145="Enrolled",OR($M145="",$N145="")),"Enrollment dates missing",IF(AND($G145="Closed",$Q145=""),"Close reason missing","OK")))))))))))</f>
        <v/>
      </c>
    </row>
    <row r="146" ht="28" customHeight="1">
      <c r="A146" s="15" t="n"/>
      <c r="B146" s="15" t="n"/>
      <c r="C146" s="24" t="n"/>
      <c r="D146" s="15" t="n"/>
      <c r="E146" s="24" t="n"/>
      <c r="F146" s="15" t="n"/>
      <c r="G146" s="15" t="n"/>
      <c r="H146" s="24" t="n"/>
      <c r="I146" s="24" t="n"/>
      <c r="J146" s="24" t="n"/>
      <c r="K146" s="24" t="n"/>
      <c r="L146" s="24" t="n"/>
      <c r="M146" s="24" t="n"/>
      <c r="N146" s="24" t="n"/>
      <c r="O146" s="24" t="n"/>
      <c r="P146" s="15" t="n"/>
      <c r="Q146" s="15" t="n"/>
      <c r="R146" s="15" t="n"/>
      <c r="S146" s="17">
        <f>IF(OR($A146="",$H146="",'Lists &amp; Assumptions'!$B$2="",$H146&gt;'Lists &amp; Assumptions'!$B$2),"",'Lists &amp; Assumptions'!$B$2-$H146)</f>
        <v/>
      </c>
      <c r="T146" s="18">
        <f>IF($A146="","",IF('Lists &amp; Assumptions'!$B$2="","Set review date",IF($G146="Closed","Closed",IF($G146="Enrolled",IF($N146="","Expected start missing","Enrolled"),IF(AND(OR($G146="Offered Place",$G146="Paperwork"),$K146&lt;&gt;"",$K146&lt;'Lists &amp; Assumptions'!$B$2),"Offer expired",IF(AND(OR($G146="Offered Place",$G146="Paperwork"),$K146&lt;&gt;"",$K146&lt;='Lists &amp; Assumptions'!$B$2+'Lists &amp; Assumptions'!$B$5),"Offer expires soon",IF($O146="","Follow-up date missing",IF($O146&lt;'Lists &amp; Assumptions'!$B$2,"Follow-up overdue",IF($O146&lt;='Lists &amp; Assumptions'!$B$2+'Lists &amp; Assumptions'!$B$3,"Follow up soon",IF($S146&gt;'Lists &amp; Assumptions'!$B$4,"Stage stale","On track"))))))))))</f>
        <v/>
      </c>
      <c r="U146" s="18">
        <f>IF($A146="","",IF('Lists &amp; Assumptions'!$B$2="","Set review date",IF(COUNTIF($A$2:$A$151,$A146)&gt;1,"Duplicate Prospect ID",IF(OR($B146="",$C146="",$D146="",$F146="",$G146="",$H146="",$P146=""),"Missing required field",IF(OR($C146&gt;'Lists &amp; Assumptions'!$B$2,$H146&lt;$C146,$H146&gt;'Lists &amp; Assumptions'!$B$2),"Invalid inquiry or stage date",IF(AND($K146&lt;&gt;"",OR($J146="",$K146&lt;$J146)),"Invalid offer expiration",IF(AND(OR($G146="Tour",$G146="Offered Place",$G146="Paperwork",$G146="Enrolled"),$I146=""),"Tour date missing",IF(AND(OR($G146="Offered Place",$G146="Paperwork",$G146="Enrolled"),OR($J146="",$K146="")),"Offer dates missing",IF(AND(OR($G146="Paperwork",$G146="Enrolled"),$L146=""),"Paperwork date missing",IF(AND($G146="Enrolled",OR($M146="",$N146="")),"Enrollment dates missing",IF(AND($G146="Closed",$Q146=""),"Close reason missing","OK")))))))))))</f>
        <v/>
      </c>
    </row>
    <row r="147" ht="28" customHeight="1">
      <c r="A147" s="15" t="n"/>
      <c r="B147" s="15" t="n"/>
      <c r="C147" s="24" t="n"/>
      <c r="D147" s="15" t="n"/>
      <c r="E147" s="24" t="n"/>
      <c r="F147" s="15" t="n"/>
      <c r="G147" s="15" t="n"/>
      <c r="H147" s="24" t="n"/>
      <c r="I147" s="24" t="n"/>
      <c r="J147" s="24" t="n"/>
      <c r="K147" s="24" t="n"/>
      <c r="L147" s="24" t="n"/>
      <c r="M147" s="24" t="n"/>
      <c r="N147" s="24" t="n"/>
      <c r="O147" s="24" t="n"/>
      <c r="P147" s="15" t="n"/>
      <c r="Q147" s="15" t="n"/>
      <c r="R147" s="15" t="n"/>
      <c r="S147" s="17">
        <f>IF(OR($A147="",$H147="",'Lists &amp; Assumptions'!$B$2="",$H147&gt;'Lists &amp; Assumptions'!$B$2),"",'Lists &amp; Assumptions'!$B$2-$H147)</f>
        <v/>
      </c>
      <c r="T147" s="18">
        <f>IF($A147="","",IF('Lists &amp; Assumptions'!$B$2="","Set review date",IF($G147="Closed","Closed",IF($G147="Enrolled",IF($N147="","Expected start missing","Enrolled"),IF(AND(OR($G147="Offered Place",$G147="Paperwork"),$K147&lt;&gt;"",$K147&lt;'Lists &amp; Assumptions'!$B$2),"Offer expired",IF(AND(OR($G147="Offered Place",$G147="Paperwork"),$K147&lt;&gt;"",$K147&lt;='Lists &amp; Assumptions'!$B$2+'Lists &amp; Assumptions'!$B$5),"Offer expires soon",IF($O147="","Follow-up date missing",IF($O147&lt;'Lists &amp; Assumptions'!$B$2,"Follow-up overdue",IF($O147&lt;='Lists &amp; Assumptions'!$B$2+'Lists &amp; Assumptions'!$B$3,"Follow up soon",IF($S147&gt;'Lists &amp; Assumptions'!$B$4,"Stage stale","On track"))))))))))</f>
        <v/>
      </c>
      <c r="U147" s="18">
        <f>IF($A147="","",IF('Lists &amp; Assumptions'!$B$2="","Set review date",IF(COUNTIF($A$2:$A$151,$A147)&gt;1,"Duplicate Prospect ID",IF(OR($B147="",$C147="",$D147="",$F147="",$G147="",$H147="",$P147=""),"Missing required field",IF(OR($C147&gt;'Lists &amp; Assumptions'!$B$2,$H147&lt;$C147,$H147&gt;'Lists &amp; Assumptions'!$B$2),"Invalid inquiry or stage date",IF(AND($K147&lt;&gt;"",OR($J147="",$K147&lt;$J147)),"Invalid offer expiration",IF(AND(OR($G147="Tour",$G147="Offered Place",$G147="Paperwork",$G147="Enrolled"),$I147=""),"Tour date missing",IF(AND(OR($G147="Offered Place",$G147="Paperwork",$G147="Enrolled"),OR($J147="",$K147="")),"Offer dates missing",IF(AND(OR($G147="Paperwork",$G147="Enrolled"),$L147=""),"Paperwork date missing",IF(AND($G147="Enrolled",OR($M147="",$N147="")),"Enrollment dates missing",IF(AND($G147="Closed",$Q147=""),"Close reason missing","OK")))))))))))</f>
        <v/>
      </c>
    </row>
    <row r="148" ht="28" customHeight="1">
      <c r="A148" s="15" t="n"/>
      <c r="B148" s="15" t="n"/>
      <c r="C148" s="24" t="n"/>
      <c r="D148" s="15" t="n"/>
      <c r="E148" s="24" t="n"/>
      <c r="F148" s="15" t="n"/>
      <c r="G148" s="15" t="n"/>
      <c r="H148" s="24" t="n"/>
      <c r="I148" s="24" t="n"/>
      <c r="J148" s="24" t="n"/>
      <c r="K148" s="24" t="n"/>
      <c r="L148" s="24" t="n"/>
      <c r="M148" s="24" t="n"/>
      <c r="N148" s="24" t="n"/>
      <c r="O148" s="24" t="n"/>
      <c r="P148" s="15" t="n"/>
      <c r="Q148" s="15" t="n"/>
      <c r="R148" s="15" t="n"/>
      <c r="S148" s="17">
        <f>IF(OR($A148="",$H148="",'Lists &amp; Assumptions'!$B$2="",$H148&gt;'Lists &amp; Assumptions'!$B$2),"",'Lists &amp; Assumptions'!$B$2-$H148)</f>
        <v/>
      </c>
      <c r="T148" s="18">
        <f>IF($A148="","",IF('Lists &amp; Assumptions'!$B$2="","Set review date",IF($G148="Closed","Closed",IF($G148="Enrolled",IF($N148="","Expected start missing","Enrolled"),IF(AND(OR($G148="Offered Place",$G148="Paperwork"),$K148&lt;&gt;"",$K148&lt;'Lists &amp; Assumptions'!$B$2),"Offer expired",IF(AND(OR($G148="Offered Place",$G148="Paperwork"),$K148&lt;&gt;"",$K148&lt;='Lists &amp; Assumptions'!$B$2+'Lists &amp; Assumptions'!$B$5),"Offer expires soon",IF($O148="","Follow-up date missing",IF($O148&lt;'Lists &amp; Assumptions'!$B$2,"Follow-up overdue",IF($O148&lt;='Lists &amp; Assumptions'!$B$2+'Lists &amp; Assumptions'!$B$3,"Follow up soon",IF($S148&gt;'Lists &amp; Assumptions'!$B$4,"Stage stale","On track"))))))))))</f>
        <v/>
      </c>
      <c r="U148" s="18">
        <f>IF($A148="","",IF('Lists &amp; Assumptions'!$B$2="","Set review date",IF(COUNTIF($A$2:$A$151,$A148)&gt;1,"Duplicate Prospect ID",IF(OR($B148="",$C148="",$D148="",$F148="",$G148="",$H148="",$P148=""),"Missing required field",IF(OR($C148&gt;'Lists &amp; Assumptions'!$B$2,$H148&lt;$C148,$H148&gt;'Lists &amp; Assumptions'!$B$2),"Invalid inquiry or stage date",IF(AND($K148&lt;&gt;"",OR($J148="",$K148&lt;$J148)),"Invalid offer expiration",IF(AND(OR($G148="Tour",$G148="Offered Place",$G148="Paperwork",$G148="Enrolled"),$I148=""),"Tour date missing",IF(AND(OR($G148="Offered Place",$G148="Paperwork",$G148="Enrolled"),OR($J148="",$K148="")),"Offer dates missing",IF(AND(OR($G148="Paperwork",$G148="Enrolled"),$L148=""),"Paperwork date missing",IF(AND($G148="Enrolled",OR($M148="",$N148="")),"Enrollment dates missing",IF(AND($G148="Closed",$Q148=""),"Close reason missing","OK")))))))))))</f>
        <v/>
      </c>
    </row>
    <row r="149" ht="28" customHeight="1">
      <c r="A149" s="15" t="n"/>
      <c r="B149" s="15" t="n"/>
      <c r="C149" s="24" t="n"/>
      <c r="D149" s="15" t="n"/>
      <c r="E149" s="24" t="n"/>
      <c r="F149" s="15" t="n"/>
      <c r="G149" s="15" t="n"/>
      <c r="H149" s="24" t="n"/>
      <c r="I149" s="24" t="n"/>
      <c r="J149" s="24" t="n"/>
      <c r="K149" s="24" t="n"/>
      <c r="L149" s="24" t="n"/>
      <c r="M149" s="24" t="n"/>
      <c r="N149" s="24" t="n"/>
      <c r="O149" s="24" t="n"/>
      <c r="P149" s="15" t="n"/>
      <c r="Q149" s="15" t="n"/>
      <c r="R149" s="15" t="n"/>
      <c r="S149" s="17">
        <f>IF(OR($A149="",$H149="",'Lists &amp; Assumptions'!$B$2="",$H149&gt;'Lists &amp; Assumptions'!$B$2),"",'Lists &amp; Assumptions'!$B$2-$H149)</f>
        <v/>
      </c>
      <c r="T149" s="18">
        <f>IF($A149="","",IF('Lists &amp; Assumptions'!$B$2="","Set review date",IF($G149="Closed","Closed",IF($G149="Enrolled",IF($N149="","Expected start missing","Enrolled"),IF(AND(OR($G149="Offered Place",$G149="Paperwork"),$K149&lt;&gt;"",$K149&lt;'Lists &amp; Assumptions'!$B$2),"Offer expired",IF(AND(OR($G149="Offered Place",$G149="Paperwork"),$K149&lt;&gt;"",$K149&lt;='Lists &amp; Assumptions'!$B$2+'Lists &amp; Assumptions'!$B$5),"Offer expires soon",IF($O149="","Follow-up date missing",IF($O149&lt;'Lists &amp; Assumptions'!$B$2,"Follow-up overdue",IF($O149&lt;='Lists &amp; Assumptions'!$B$2+'Lists &amp; Assumptions'!$B$3,"Follow up soon",IF($S149&gt;'Lists &amp; Assumptions'!$B$4,"Stage stale","On track"))))))))))</f>
        <v/>
      </c>
      <c r="U149" s="18">
        <f>IF($A149="","",IF('Lists &amp; Assumptions'!$B$2="","Set review date",IF(COUNTIF($A$2:$A$151,$A149)&gt;1,"Duplicate Prospect ID",IF(OR($B149="",$C149="",$D149="",$F149="",$G149="",$H149="",$P149=""),"Missing required field",IF(OR($C149&gt;'Lists &amp; Assumptions'!$B$2,$H149&lt;$C149,$H149&gt;'Lists &amp; Assumptions'!$B$2),"Invalid inquiry or stage date",IF(AND($K149&lt;&gt;"",OR($J149="",$K149&lt;$J149)),"Invalid offer expiration",IF(AND(OR($G149="Tour",$G149="Offered Place",$G149="Paperwork",$G149="Enrolled"),$I149=""),"Tour date missing",IF(AND(OR($G149="Offered Place",$G149="Paperwork",$G149="Enrolled"),OR($J149="",$K149="")),"Offer dates missing",IF(AND(OR($G149="Paperwork",$G149="Enrolled"),$L149=""),"Paperwork date missing",IF(AND($G149="Enrolled",OR($M149="",$N149="")),"Enrollment dates missing",IF(AND($G149="Closed",$Q149=""),"Close reason missing","OK")))))))))))</f>
        <v/>
      </c>
    </row>
    <row r="150" ht="28" customHeight="1">
      <c r="A150" s="15" t="n"/>
      <c r="B150" s="15" t="n"/>
      <c r="C150" s="24" t="n"/>
      <c r="D150" s="15" t="n"/>
      <c r="E150" s="24" t="n"/>
      <c r="F150" s="15" t="n"/>
      <c r="G150" s="15" t="n"/>
      <c r="H150" s="24" t="n"/>
      <c r="I150" s="24" t="n"/>
      <c r="J150" s="24" t="n"/>
      <c r="K150" s="24" t="n"/>
      <c r="L150" s="24" t="n"/>
      <c r="M150" s="24" t="n"/>
      <c r="N150" s="24" t="n"/>
      <c r="O150" s="24" t="n"/>
      <c r="P150" s="15" t="n"/>
      <c r="Q150" s="15" t="n"/>
      <c r="R150" s="15" t="n"/>
      <c r="S150" s="17">
        <f>IF(OR($A150="",$H150="",'Lists &amp; Assumptions'!$B$2="",$H150&gt;'Lists &amp; Assumptions'!$B$2),"",'Lists &amp; Assumptions'!$B$2-$H150)</f>
        <v/>
      </c>
      <c r="T150" s="18">
        <f>IF($A150="","",IF('Lists &amp; Assumptions'!$B$2="","Set review date",IF($G150="Closed","Closed",IF($G150="Enrolled",IF($N150="","Expected start missing","Enrolled"),IF(AND(OR($G150="Offered Place",$G150="Paperwork"),$K150&lt;&gt;"",$K150&lt;'Lists &amp; Assumptions'!$B$2),"Offer expired",IF(AND(OR($G150="Offered Place",$G150="Paperwork"),$K150&lt;&gt;"",$K150&lt;='Lists &amp; Assumptions'!$B$2+'Lists &amp; Assumptions'!$B$5),"Offer expires soon",IF($O150="","Follow-up date missing",IF($O150&lt;'Lists &amp; Assumptions'!$B$2,"Follow-up overdue",IF($O150&lt;='Lists &amp; Assumptions'!$B$2+'Lists &amp; Assumptions'!$B$3,"Follow up soon",IF($S150&gt;'Lists &amp; Assumptions'!$B$4,"Stage stale","On track"))))))))))</f>
        <v/>
      </c>
      <c r="U150" s="18">
        <f>IF($A150="","",IF('Lists &amp; Assumptions'!$B$2="","Set review date",IF(COUNTIF($A$2:$A$151,$A150)&gt;1,"Duplicate Prospect ID",IF(OR($B150="",$C150="",$D150="",$F150="",$G150="",$H150="",$P150=""),"Missing required field",IF(OR($C150&gt;'Lists &amp; Assumptions'!$B$2,$H150&lt;$C150,$H150&gt;'Lists &amp; Assumptions'!$B$2),"Invalid inquiry or stage date",IF(AND($K150&lt;&gt;"",OR($J150="",$K150&lt;$J150)),"Invalid offer expiration",IF(AND(OR($G150="Tour",$G150="Offered Place",$G150="Paperwork",$G150="Enrolled"),$I150=""),"Tour date missing",IF(AND(OR($G150="Offered Place",$G150="Paperwork",$G150="Enrolled"),OR($J150="",$K150="")),"Offer dates missing",IF(AND(OR($G150="Paperwork",$G150="Enrolled"),$L150=""),"Paperwork date missing",IF(AND($G150="Enrolled",OR($M150="",$N150="")),"Enrollment dates missing",IF(AND($G150="Closed",$Q150=""),"Close reason missing","OK")))))))))))</f>
        <v/>
      </c>
    </row>
    <row r="151" ht="28" customHeight="1">
      <c r="A151" s="15" t="n"/>
      <c r="B151" s="15" t="n"/>
      <c r="C151" s="24" t="n"/>
      <c r="D151" s="15" t="n"/>
      <c r="E151" s="24" t="n"/>
      <c r="F151" s="15" t="n"/>
      <c r="G151" s="15" t="n"/>
      <c r="H151" s="24" t="n"/>
      <c r="I151" s="24" t="n"/>
      <c r="J151" s="24" t="n"/>
      <c r="K151" s="24" t="n"/>
      <c r="L151" s="24" t="n"/>
      <c r="M151" s="24" t="n"/>
      <c r="N151" s="24" t="n"/>
      <c r="O151" s="24" t="n"/>
      <c r="P151" s="15" t="n"/>
      <c r="Q151" s="15" t="n"/>
      <c r="R151" s="15" t="n"/>
      <c r="S151" s="17">
        <f>IF(OR($A151="",$H151="",'Lists &amp; Assumptions'!$B$2="",$H151&gt;'Lists &amp; Assumptions'!$B$2),"",'Lists &amp; Assumptions'!$B$2-$H151)</f>
        <v/>
      </c>
      <c r="T151" s="18">
        <f>IF($A151="","",IF('Lists &amp; Assumptions'!$B$2="","Set review date",IF($G151="Closed","Closed",IF($G151="Enrolled",IF($N151="","Expected start missing","Enrolled"),IF(AND(OR($G151="Offered Place",$G151="Paperwork"),$K151&lt;&gt;"",$K151&lt;'Lists &amp; Assumptions'!$B$2),"Offer expired",IF(AND(OR($G151="Offered Place",$G151="Paperwork"),$K151&lt;&gt;"",$K151&lt;='Lists &amp; Assumptions'!$B$2+'Lists &amp; Assumptions'!$B$5),"Offer expires soon",IF($O151="","Follow-up date missing",IF($O151&lt;'Lists &amp; Assumptions'!$B$2,"Follow-up overdue",IF($O151&lt;='Lists &amp; Assumptions'!$B$2+'Lists &amp; Assumptions'!$B$3,"Follow up soon",IF($S151&gt;'Lists &amp; Assumptions'!$B$4,"Stage stale","On track"))))))))))</f>
        <v/>
      </c>
      <c r="U151" s="18">
        <f>IF($A151="","",IF('Lists &amp; Assumptions'!$B$2="","Set review date",IF(COUNTIF($A$2:$A$151,$A151)&gt;1,"Duplicate Prospect ID",IF(OR($B151="",$C151="",$D151="",$F151="",$G151="",$H151="",$P151=""),"Missing required field",IF(OR($C151&gt;'Lists &amp; Assumptions'!$B$2,$H151&lt;$C151,$H151&gt;'Lists &amp; Assumptions'!$B$2),"Invalid inquiry or stage date",IF(AND($K151&lt;&gt;"",OR($J151="",$K151&lt;$J151)),"Invalid offer expiration",IF(AND(OR($G151="Tour",$G151="Offered Place",$G151="Paperwork",$G151="Enrolled"),$I151=""),"Tour date missing",IF(AND(OR($G151="Offered Place",$G151="Paperwork",$G151="Enrolled"),OR($J151="",$K151="")),"Offer dates missing",IF(AND(OR($G151="Paperwork",$G151="Enrolled"),$L151=""),"Paperwork date missing",IF(AND($G151="Enrolled",OR($M151="",$N151="")),"Enrollment dates missing",IF(AND($G151="Closed",$Q151=""),"Close reason missing","OK")))))))))))</f>
        <v/>
      </c>
    </row>
    <row r="152"/>
    <row r="153" ht="30" customHeight="1">
      <c r="A153" s="19" t="inlineStr">
        <is>
          <t>Sample records are fictional. Use non-identifying aliases only.</t>
        </is>
      </c>
    </row>
    <row r="154" ht="32" customHeight="1">
      <c r="A154" s="20" t="inlineStr">
        <is>
          <t>Do not enter real names, contact details, medical information, custody information, payment information, or staff names.</t>
        </is>
      </c>
    </row>
  </sheetData>
  <conditionalFormatting sqref="T2:T151">
    <cfRule type="expression" priority="1" dxfId="2" stopIfTrue="1">
      <formula>OR($T2="Offer expired",$T2="Follow-up overdue")</formula>
    </cfRule>
    <cfRule type="expression" priority="2" dxfId="0" stopIfTrue="1">
      <formula>OR($T2="Follow-up date missing",$T2="Expected start missing",$T2="Set review date")</formula>
    </cfRule>
    <cfRule type="expression" priority="3" dxfId="1" stopIfTrue="1">
      <formula>OR($T2="Offer expires soon",$T2="Follow up soon",$T2="Stage stale")</formula>
    </cfRule>
    <cfRule type="expression" priority="4" dxfId="3" stopIfTrue="1">
      <formula>OR($T2="Enrolled",$T2="On track")</formula>
    </cfRule>
    <cfRule type="expression" priority="5" dxfId="4" stopIfTrue="1">
      <formula>$T2="Closed"</formula>
    </cfRule>
  </conditionalFormatting>
  <conditionalFormatting sqref="U2:U151">
    <cfRule type="expression" priority="6" dxfId="0" stopIfTrue="1">
      <formula>AND($U2&lt;&gt;"",$U2&lt;&gt;"OK")</formula>
    </cfRule>
    <cfRule type="expression" priority="7" dxfId="5" stopIfTrue="1">
      <formula>$U2="OK"</formula>
    </cfRule>
  </conditionalFormatting>
  <dataValidations count="8">
    <dataValidation sqref="A2:A151" showDropDown="0" showInputMessage="1" showErrorMessage="1" allowBlank="0" errorTitle="Prospect ID Not Allowed" error="Leave this cell blank or enter a unique non-identifying prospect ID." promptTitle="Non-Identifying ID" prompt="Use a locally assigned ID that does not contain a person's name." type="custom" errorStyle="stop">
      <formula1>=OR(A2="",COUNTIF($A$2:$A$151,A2)=1)</formula1>
    </dataValidation>
    <dataValidation sqref="D2:D151" showDropDown="0" showInputMessage="0" showErrorMessage="1" allowBlank="0" errorTitle="Age Group Not Allowed" error="Select Infant, Toddler, Preschool, Pre-K, or School Age." type="list" errorStyle="stop">
      <formula1>"Infant,Toddler,Preschool,Pre-K,School Age"</formula1>
    </dataValidation>
    <dataValidation sqref="F2:F151" showDropDown="0" showInputMessage="0" showErrorMessage="1" allowBlank="0" errorTitle="Source Not Allowed" error="Select one of the listed inquiry sources." type="list" errorStyle="stop">
      <formula1>"Website,Phone,Walk-In,Referral,Community Event,Other"</formula1>
    </dataValidation>
    <dataValidation sqref="G2:G151" showDropDown="0" showInputMessage="1" showErrorMessage="1" allowBlank="0" errorTitle="Stage Not Allowed" error="Select Inquiry, Tour, Offered Place, Paperwork, Enrolled, or Closed." promptTitle="Fixed Stage Terms" prompt="Use only the listed stage terms because formulas depend on their exact text." type="list" errorStyle="stop">
      <formula1>"Inquiry,Tour,Offered Place,Paperwork,Enrolled,Closed"</formula1>
    </dataValidation>
    <dataValidation sqref="P2:P151" showDropDown="0" showInputMessage="0" showErrorMessage="1" allowBlank="0" errorTitle="Role Not Allowed" error="Select Director, Enrollment Coordinator, or Office Administrator." type="list" errorStyle="stop">
      <formula1>"Director,Enrollment Coordinator,Office Administrator"</formula1>
    </dataValidation>
    <dataValidation sqref="Q2:Q151" showDropDown="0" showInputMessage="0" showErrorMessage="1" allowBlank="0" errorTitle="Close Reason Not Allowed" error="Select one of the listed close reasons, or leave blank for an open record." type="list" errorStyle="stop">
      <formula1>"Chose Another Program,Start Date Changed,No Response,Declined Offer,Other"</formula1>
    </dataValidation>
    <dataValidation sqref="C2:C151 E2:E151 H2:O151" showDropDown="0" showInputMessage="0" showErrorMessage="1" allowBlank="0" errorTitle="Date Not Allowed" error="Enter a date from 01/01/2020 through 12/31/2100, or leave the cell blank." type="date" errorStyle="stop" operator="between">
      <formula1>DATE(2020,1,1)</formula1>
      <formula2>DATE(2100,12,31)</formula2>
    </dataValidation>
    <dataValidation sqref="R2:R151" showDropDown="0" showInputMessage="0" showErrorMessage="1" allowBlank="0" errorTitle="Note Is Too Long" error="Enter no more than 250 characters, or leave the note blank." type="custom" errorStyle="stop">
      <formula1>=LEN(R2)&lt;=250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H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3" customWidth="1" min="3" max="3"/>
    <col width="20" customWidth="1" min="4" max="4"/>
    <col width="18" customWidth="1" min="5" max="5"/>
    <col width="20" customWidth="1" min="6" max="6"/>
    <col width="25" customWidth="1" min="7" max="7"/>
    <col width="25" customWidth="1" min="8" max="8"/>
  </cols>
  <sheetData>
    <row r="1" ht="36" customHeight="1">
      <c r="A1" s="14" t="inlineStr">
        <is>
          <t>Setting</t>
        </is>
      </c>
      <c r="B1" s="14" t="inlineStr">
        <is>
          <t>Initial Value</t>
        </is>
      </c>
      <c r="D1" s="6" t="inlineStr">
        <is>
          <t>StageList</t>
        </is>
      </c>
      <c r="E1" s="6" t="inlineStr">
        <is>
          <t>AgeGroupList</t>
        </is>
      </c>
      <c r="F1" s="6" t="inlineStr">
        <is>
          <t>SourceList</t>
        </is>
      </c>
      <c r="G1" s="6" t="inlineStr">
        <is>
          <t>AssignedRoleList</t>
        </is>
      </c>
      <c r="H1" s="6" t="inlineStr">
        <is>
          <t>CloseReasonList</t>
        </is>
      </c>
    </row>
    <row r="2">
      <c r="A2" s="12" t="inlineStr">
        <is>
          <t>Review Date</t>
        </is>
      </c>
      <c r="B2" s="24" t="n">
        <v>46274</v>
      </c>
      <c r="D2" s="12" t="inlineStr">
        <is>
          <t>Inquiry</t>
        </is>
      </c>
      <c r="E2" s="12" t="inlineStr">
        <is>
          <t>Infant</t>
        </is>
      </c>
      <c r="F2" s="12" t="inlineStr">
        <is>
          <t>Website</t>
        </is>
      </c>
      <c r="G2" s="12" t="inlineStr">
        <is>
          <t>Director</t>
        </is>
      </c>
      <c r="H2" s="12" t="inlineStr">
        <is>
          <t>Chose Another Program</t>
        </is>
      </c>
    </row>
    <row r="3">
      <c r="A3" s="9" t="inlineStr">
        <is>
          <t>Follow-Up Warning Window (days)</t>
        </is>
      </c>
      <c r="B3" s="21" t="n">
        <v>7</v>
      </c>
      <c r="D3" s="9" t="inlineStr">
        <is>
          <t>Tour</t>
        </is>
      </c>
      <c r="E3" s="9" t="inlineStr">
        <is>
          <t>Toddler</t>
        </is>
      </c>
      <c r="F3" s="9" t="inlineStr">
        <is>
          <t>Phone</t>
        </is>
      </c>
      <c r="G3" s="9" t="inlineStr">
        <is>
          <t>Enrollment Coordinator</t>
        </is>
      </c>
      <c r="H3" s="9" t="inlineStr">
        <is>
          <t>Start Date Changed</t>
        </is>
      </c>
    </row>
    <row r="4">
      <c r="A4" s="12" t="inlineStr">
        <is>
          <t>Stale Stage Threshold (days)</t>
        </is>
      </c>
      <c r="B4" s="21" t="n">
        <v>14</v>
      </c>
      <c r="D4" s="12" t="inlineStr">
        <is>
          <t>Offered Place</t>
        </is>
      </c>
      <c r="E4" s="12" t="inlineStr">
        <is>
          <t>Preschool</t>
        </is>
      </c>
      <c r="F4" s="12" t="inlineStr">
        <is>
          <t>Walk-In</t>
        </is>
      </c>
      <c r="G4" s="12" t="inlineStr">
        <is>
          <t>Office Administrator</t>
        </is>
      </c>
      <c r="H4" s="12" t="inlineStr">
        <is>
          <t>No Response</t>
        </is>
      </c>
    </row>
    <row r="5">
      <c r="A5" s="9" t="inlineStr">
        <is>
          <t>Offer Expiration Warning Window (days)</t>
        </is>
      </c>
      <c r="B5" s="21" t="n">
        <v>7</v>
      </c>
      <c r="D5" s="9" t="inlineStr">
        <is>
          <t>Paperwork</t>
        </is>
      </c>
      <c r="E5" s="9" t="inlineStr">
        <is>
          <t>Pre-K</t>
        </is>
      </c>
      <c r="F5" s="9" t="inlineStr">
        <is>
          <t>Referral</t>
        </is>
      </c>
      <c r="G5" s="9" t="n"/>
      <c r="H5" s="9" t="inlineStr">
        <is>
          <t>Declined Offer</t>
        </is>
      </c>
    </row>
    <row r="6">
      <c r="D6" s="12" t="inlineStr">
        <is>
          <t>Enrolled</t>
        </is>
      </c>
      <c r="E6" s="12" t="inlineStr">
        <is>
          <t>School Age</t>
        </is>
      </c>
      <c r="F6" s="12" t="inlineStr">
        <is>
          <t>Community Event</t>
        </is>
      </c>
      <c r="G6" s="12" t="n"/>
      <c r="H6" s="12" t="inlineStr">
        <is>
          <t>Other</t>
        </is>
      </c>
    </row>
    <row r="7">
      <c r="D7" s="9" t="inlineStr">
        <is>
          <t>Closed</t>
        </is>
      </c>
      <c r="E7" s="9" t="n"/>
      <c r="F7" s="9" t="inlineStr">
        <is>
          <t>Other</t>
        </is>
      </c>
      <c r="G7" s="9" t="n"/>
      <c r="H7" s="9" t="n"/>
    </row>
    <row r="8"/>
    <row r="9" ht="32" customHeight="1">
      <c r="A9" s="20" t="inlineStr">
        <is>
          <t>Stage terms must remain unchanged because Pipeline formulas depend on their exact text.</t>
        </is>
      </c>
    </row>
    <row r="10" ht="36" customHeight="1">
      <c r="A10" s="5" t="inlineStr">
        <is>
          <t>Adjust the review date and day thresholds for local operating needs. These settings do not determine admission, capacity, or compliance.</t>
        </is>
      </c>
    </row>
  </sheetData>
  <autoFilter ref="D1:H7"/>
  <dataValidations count="3">
    <dataValidation sqref="B2" showDropDown="0" showInputMessage="0" showErrorMessage="1" allowBlank="0" errorTitle="Review Date Not Allowed" error="Enter a date from 01/01/2020 through 12/31/2100, or leave the cell blank." type="date" errorStyle="stop" operator="between">
      <formula1>DATE(2020,1,1)</formula1>
      <formula2>DATE(2100,12,31)</formula2>
    </dataValidation>
    <dataValidation sqref="B3 B5" showDropDown="0" showInputMessage="0" showErrorMessage="1" allowBlank="0" errorTitle="Day Window Not Allowed" error="Enter a whole number from 0 through 60." type="whole" errorStyle="stop" operator="between">
      <formula1>0</formula1>
      <formula2>60</formula2>
    </dataValidation>
    <dataValidation sqref="B4" showDropDown="0" showInputMessage="0" showErrorMessage="1" allowBlank="0" errorTitle="Threshold Not Allowed" error="Enter a whole number from 1 through 365." type="whole" errorStyle="stop" operator="between">
      <formula1>1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2026-09-09T17:33:08Z</dcterms:created>
  <dcterms:modified xmlns:dcterms="http://purl.org/dc/terms/" xmlns:xsi="http://www.w3.org/2001/XMLSchema-instance" xsi:type="dcterms:W3CDTF">2026-09-09T17:33:09+00:00Z</dcterms:modified>
</cp:coreProperties>
</file>