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amily Directory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'Family Directory'!$A$4:$P$124</definedName>
    <definedName name="_xlnm._FilterDatabase" localSheetId="2" hidden="1">'Assumptions'!$A$4:$F$9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46585F"/>
      <sz val="9"/>
    </font>
    <font>
      <name val="Arial"/>
      <b val="1"/>
      <color rgb="00FFFFFF"/>
      <sz val="10"/>
    </font>
    <font>
      <name val="Arial"/>
      <color rgb="001F292D"/>
      <sz val="10"/>
    </font>
    <font>
      <name val="Arial"/>
      <b val="1"/>
      <color rgb="001F292D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D56A4A"/>
      </patternFill>
    </fill>
    <fill>
      <patternFill patternType="solid">
        <fgColor rgb="00FFFFFF"/>
      </patternFill>
    </fill>
    <fill>
      <patternFill patternType="solid">
        <fgColor rgb="00F5F8F6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5" fillId="0" borderId="0" applyAlignment="1" pivotButton="0" quotePrefix="0" xfId="0">
      <alignment horizontal="right" vertical="center"/>
    </xf>
    <xf numFmtId="164" fontId="4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vertical="top" wrapText="1"/>
    </xf>
    <xf numFmtId="1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vertical="top" wrapText="1"/>
    </xf>
    <xf numFmtId="1" fontId="5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vertical="top"/>
    </xf>
    <xf numFmtId="0" fontId="4" fillId="6" borderId="1" applyAlignment="1" pivotButton="0" quotePrefix="0" xfId="0">
      <alignment vertical="top"/>
    </xf>
    <xf numFmtId="0" fontId="3" fillId="2" borderId="1" applyAlignment="1" pivotButton="0" quotePrefix="0" xfId="0">
      <alignment horizontal="center" vertical="center" wrapText="1"/>
    </xf>
    <xf numFmtId="49" fontId="4" fillId="3" borderId="1" applyAlignment="1" pivotButton="0" quotePrefix="0" xfId="0">
      <alignment vertical="top"/>
    </xf>
    <xf numFmtId="0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top"/>
    </xf>
    <xf numFmtId="1" fontId="4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0" borderId="0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rial"/>
        <b val="1"/>
        <color rgb="00FFFFFF"/>
        <sz val="10"/>
      </font>
      <fill>
        <patternFill patternType="solid">
          <fgColor rgb="00B84A3A"/>
        </patternFill>
      </fill>
    </dxf>
    <dxf>
      <font>
        <name val="Arial"/>
        <b val="1"/>
        <color rgb="00FFFFFF"/>
        <sz val="10"/>
      </font>
      <fill>
        <patternFill patternType="solid">
          <fgColor rgb="002F7A68"/>
        </patternFill>
      </fill>
    </dxf>
    <dxf>
      <font>
        <name val="Arial"/>
        <color rgb="00FFFFFF"/>
        <sz val="10"/>
      </font>
      <fill>
        <patternFill patternType="solid">
          <fgColor rgb="002F7A68"/>
        </patternFill>
      </fill>
    </dxf>
    <dxf>
      <font>
        <name val="Arial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Contacts by Channel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'Summary'!$A$13:$A$16</f>
            </numRef>
          </cat>
          <val>
            <numRef>
              <f>'Summary'!$B$13:$B$16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Contact Rows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Channel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78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FamilyContactDirectory" displayName="FamilyContactDirectory" ref="A4:P124" headerRowCount="1">
  <autoFilter ref="A4:P124"/>
  <tableColumns count="16">
    <tableColumn id="1" name="Household ID"/>
    <tableColumn id="2" name="Child Record ID"/>
    <tableColumn id="3" name="Child Display Name"/>
    <tableColumn id="4" name="Room"/>
    <tableColumn id="5" name="Contact Name"/>
    <tableColumn id="6" name="Relationship"/>
    <tableColumn id="7" name="Primary Contact"/>
    <tableColumn id="8" name="Phone"/>
    <tableColumn id="9" name="Email"/>
    <tableColumn id="10" name="Preferred Channel"/>
    <tableColumn id="11" name="Preferred Language"/>
    <tableColumn id="12" name="Status"/>
    <tableColumn id="13" name="Last Verified"/>
    <tableColumn id="14" name="Days Since Verified"/>
    <tableColumn id="15" name="Directory Check"/>
    <tableColumn id="16" name="Contact Note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H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3" customWidth="1" min="3" max="3"/>
    <col width="18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30" customHeight="1">
      <c r="A1" s="1" t="inlineStr">
        <is>
          <t>Family Contact Directory Summary</t>
        </is>
      </c>
      <c r="B1" s="22" t="n"/>
      <c r="C1" s="22" t="n"/>
      <c r="D1" s="22" t="n"/>
      <c r="E1" s="22" t="n"/>
      <c r="F1" s="22" t="n"/>
      <c r="G1" s="22" t="n"/>
      <c r="H1" s="23" t="n"/>
    </row>
    <row r="2" ht="30" customHeight="1">
      <c r="A2" s="3" t="inlineStr">
        <is>
          <t>As of</t>
        </is>
      </c>
      <c r="B2" s="24">
        <f>TODAY()</f>
        <v/>
      </c>
      <c r="D2" s="5" t="inlineStr">
        <is>
          <t>Counts reflect entered rows only; alerts prompt a human check.</t>
        </is>
      </c>
    </row>
    <row r="3">
      <c r="A3" s="6" t="inlineStr">
        <is>
          <t>Directory Indicator</t>
        </is>
      </c>
      <c r="B3" s="6" t="inlineStr">
        <is>
          <t>Value</t>
        </is>
      </c>
    </row>
    <row r="4">
      <c r="A4" s="7" t="inlineStr">
        <is>
          <t>Populated contact rows</t>
        </is>
      </c>
      <c r="B4" s="8">
        <f>COUNTIF('Family Directory'!$A$5:$A$124,"&lt;&gt;")</f>
        <v/>
      </c>
    </row>
    <row r="5">
      <c r="A5" s="9" t="inlineStr">
        <is>
          <t>Active contact rows</t>
        </is>
      </c>
      <c r="B5" s="10">
        <f>COUNTIFS('Family Directory'!$A$5:$A$124,"&lt;&gt;",'Family Directory'!$L$5:$L$124,"Active")</f>
        <v/>
      </c>
    </row>
    <row r="6">
      <c r="A6" s="7" t="inlineStr">
        <is>
          <t>Active primary contact rows</t>
        </is>
      </c>
      <c r="B6" s="8">
        <f>COUNTIFS('Family Directory'!$A$5:$A$124,"&lt;&gt;",'Family Directory'!$G$5:$G$124,"Yes",'Family Directory'!$L$5:$L$124,"Active")</f>
        <v/>
      </c>
    </row>
    <row r="7">
      <c r="A7" s="9" t="inlineStr">
        <is>
          <t>Review due</t>
        </is>
      </c>
      <c r="B7" s="10">
        <f>COUNTIF('Family Directory'!$O$5:$O$124,"Review due")</f>
        <v/>
      </c>
    </row>
    <row r="8">
      <c r="A8" s="7" t="inlineStr">
        <is>
          <t>Missing or incomplete details</t>
        </is>
      </c>
      <c r="B8" s="8">
        <f>COUNTIF('Family Directory'!$O$5:$O$124,"Check*")+COUNTIF('Family Directory'!$O$5:$O$124,"Choose*")+COUNTIF('Family Directory'!$O$5:$O$124,"Verify date")</f>
        <v/>
      </c>
    </row>
    <row r="9">
      <c r="A9" s="9" t="inlineStr">
        <is>
          <t>Ready</t>
        </is>
      </c>
      <c r="B9" s="10">
        <f>COUNTIF('Family Directory'!$O$5:$O$124,"Ready")</f>
        <v/>
      </c>
    </row>
    <row r="10"/>
    <row r="11"/>
    <row r="12">
      <c r="A12" s="6" t="inlineStr">
        <is>
          <t>Preferred Channel</t>
        </is>
      </c>
      <c r="B12" s="6" t="inlineStr">
        <is>
          <t>Active Rows</t>
        </is>
      </c>
    </row>
    <row r="13">
      <c r="A13" s="11" t="inlineStr">
        <is>
          <t>Phone Call</t>
        </is>
      </c>
      <c r="B13" s="8">
        <f>COUNTIFS('Family Directory'!$J$5:$J$124,"Phone Call",'Family Directory'!$L$5:$L$124,"Active")</f>
        <v/>
      </c>
    </row>
    <row r="14">
      <c r="A14" s="12" t="inlineStr">
        <is>
          <t>Text Message</t>
        </is>
      </c>
      <c r="B14" s="10">
        <f>COUNTIFS('Family Directory'!$J$5:$J$124,"Text Message",'Family Directory'!$L$5:$L$124,"Active")</f>
        <v/>
      </c>
    </row>
    <row r="15">
      <c r="A15" s="11" t="inlineStr">
        <is>
          <t>Email</t>
        </is>
      </c>
      <c r="B15" s="8">
        <f>COUNTIFS('Family Directory'!$J$5:$J$124,"Email",'Family Directory'!$L$5:$L$124,"Active")</f>
        <v/>
      </c>
    </row>
    <row r="16">
      <c r="A16" s="12" t="inlineStr">
        <is>
          <t>Not Selected</t>
        </is>
      </c>
      <c r="B16" s="10">
        <f>COUNTIFS('Family Directory'!$A$5:$A$124,"&lt;&gt;",'Family Directory'!$J$5:$J$124,"",'Family Directory'!$L$5:$L$124,"Active")</f>
        <v/>
      </c>
    </row>
  </sheetData>
  <mergeCells count="1">
    <mergeCell ref="A1:H1"/>
  </mergeCells>
  <conditionalFormatting sqref="B7:B8">
    <cfRule type="expression" priority="1" dxfId="0" stopIfTrue="1">
      <formula>B7&gt;0</formula>
    </cfRule>
  </conditionalFormatting>
  <conditionalFormatting sqref="B9">
    <cfRule type="expression" priority="2" dxfId="1" stopIfTrue="1">
      <formula>B9&gt;0</formula>
    </cfRule>
  </conditionalFormatting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P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9" customWidth="1" min="3" max="3"/>
    <col width="18" customWidth="1" min="4" max="4"/>
    <col width="24" customWidth="1" min="5" max="5"/>
    <col width="20" customWidth="1" min="6" max="6"/>
    <col width="15" customWidth="1" min="7" max="7"/>
    <col width="18" customWidth="1" min="8" max="8"/>
    <col width="29" customWidth="1" min="9" max="9"/>
    <col width="19" customWidth="1" min="10" max="10"/>
    <col width="19" customWidth="1" min="11" max="11"/>
    <col width="16" customWidth="1" min="12" max="12"/>
    <col width="16" customWidth="1" min="13" max="13"/>
    <col width="18" customWidth="1" min="14" max="14"/>
    <col width="23" customWidth="1" min="15" max="15"/>
    <col width="29" customWidth="1" min="16" max="16"/>
  </cols>
  <sheetData>
    <row r="1" ht="30" customHeight="1">
      <c r="A1" s="1" t="inlineStr">
        <is>
          <t>Daycare Family Contact Directory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2" t="n"/>
      <c r="O1" s="22" t="n"/>
      <c r="P1" s="23" t="n"/>
    </row>
    <row r="2" ht="30" customHeight="1">
      <c r="A2" s="5" t="inlineStr">
        <is>
          <t>Yellow cells are editable. Directory Check results are prompts for staff review based only on entered information.</t>
        </is>
      </c>
    </row>
    <row r="3"/>
    <row r="4" ht="42" customHeight="1">
      <c r="A4" s="13" t="inlineStr">
        <is>
          <t>Household ID</t>
        </is>
      </c>
      <c r="B4" s="13" t="inlineStr">
        <is>
          <t>Child Record ID</t>
        </is>
      </c>
      <c r="C4" s="13" t="inlineStr">
        <is>
          <t>Child Display Name</t>
        </is>
      </c>
      <c r="D4" s="13" t="inlineStr">
        <is>
          <t>Room</t>
        </is>
      </c>
      <c r="E4" s="13" t="inlineStr">
        <is>
          <t>Contact Name</t>
        </is>
      </c>
      <c r="F4" s="13" t="inlineStr">
        <is>
          <t>Relationship</t>
        </is>
      </c>
      <c r="G4" s="13" t="inlineStr">
        <is>
          <t>Primary Contact</t>
        </is>
      </c>
      <c r="H4" s="13" t="inlineStr">
        <is>
          <t>Phone</t>
        </is>
      </c>
      <c r="I4" s="13" t="inlineStr">
        <is>
          <t>Email</t>
        </is>
      </c>
      <c r="J4" s="13" t="inlineStr">
        <is>
          <t>Preferred Channel</t>
        </is>
      </c>
      <c r="K4" s="13" t="inlineStr">
        <is>
          <t>Preferred Language</t>
        </is>
      </c>
      <c r="L4" s="13" t="inlineStr">
        <is>
          <t>Status</t>
        </is>
      </c>
      <c r="M4" s="13" t="inlineStr">
        <is>
          <t>Last Verified</t>
        </is>
      </c>
      <c r="N4" s="13" t="inlineStr">
        <is>
          <t>Days Since Verified</t>
        </is>
      </c>
      <c r="O4" s="13" t="inlineStr">
        <is>
          <t>Directory Check</t>
        </is>
      </c>
      <c r="P4" s="13" t="inlineStr">
        <is>
          <t>Contact Notes</t>
        </is>
      </c>
    </row>
    <row r="5">
      <c r="A5" s="14" t="inlineStr">
        <is>
          <t>HH-FIC-001</t>
        </is>
      </c>
      <c r="B5" s="14" t="inlineStr">
        <is>
          <t>CH-FIC-001</t>
        </is>
      </c>
      <c r="C5" s="15" t="inlineStr">
        <is>
          <t>Sample Child A</t>
        </is>
      </c>
      <c r="D5" s="15" t="inlineStr">
        <is>
          <t>Toddler Room</t>
        </is>
      </c>
      <c r="E5" s="15" t="inlineStr">
        <is>
          <t>Fictional Guardian A1</t>
        </is>
      </c>
      <c r="F5" s="15" t="inlineStr">
        <is>
          <t>Parent/Guardian</t>
        </is>
      </c>
      <c r="G5" s="16" t="inlineStr">
        <is>
          <t>Yes</t>
        </is>
      </c>
      <c r="H5" s="14" t="inlineStr">
        <is>
          <t>(202) 555-0101</t>
        </is>
      </c>
      <c r="I5" s="14" t="inlineStr">
        <is>
          <t>guardian.a1@example.com</t>
        </is>
      </c>
      <c r="J5" s="15" t="inlineStr">
        <is>
          <t>Text Message</t>
        </is>
      </c>
      <c r="K5" s="16" t="inlineStr">
        <is>
          <t>English</t>
        </is>
      </c>
      <c r="L5" s="16" t="inlineStr">
        <is>
          <t>Active</t>
        </is>
      </c>
      <c r="M5" s="25" t="n">
        <v>46244</v>
      </c>
      <c r="N5" s="18">
        <f>IF(OR(A5="",M5=""),"",IFERROR(MAX(0,TODAY()-M5),""))</f>
        <v/>
      </c>
      <c r="O5" s="7">
        <f>IF(A5="","",IFERROR(IF(L5="","Choose status",IF(OR(B5="",C5="",D5="",E5="",F5="",K5=""),"Check required fields",IF(L5="Inactive","Inactive",IF(L5="Needs Review","Review due",IF(G5="","Check primary flag",IF(COUNTIFS($A$5:$A$124,A5,$G$5:$G$124,"Yes",$L$5:$L$124,"Active")&lt;&gt;1,"Check primary count",IF(J5="","Choose channel",IF(OR(AND(OR(J5="Phone Call",J5="Text Message"),H5=""),AND(J5="Email",I5="")),"Check contact detail",IF(M5="","Verify date",IF(N5&gt;Assumptions!$J$5,"Review due","Ready")))))))))),"Check entry"))</f>
        <v/>
      </c>
      <c r="P5" s="15" t="inlineStr">
        <is>
          <t>Weekday contact.</t>
        </is>
      </c>
    </row>
    <row r="6">
      <c r="A6" s="14" t="inlineStr">
        <is>
          <t>HH-FIC-001</t>
        </is>
      </c>
      <c r="B6" s="14" t="inlineStr">
        <is>
          <t>CH-FIC-001</t>
        </is>
      </c>
      <c r="C6" s="15" t="inlineStr">
        <is>
          <t>Sample Child A</t>
        </is>
      </c>
      <c r="D6" s="15" t="inlineStr">
        <is>
          <t>Toddler Room</t>
        </is>
      </c>
      <c r="E6" s="15" t="inlineStr">
        <is>
          <t>Fictional Guardian A2</t>
        </is>
      </c>
      <c r="F6" s="15" t="inlineStr">
        <is>
          <t>Emergency Contact</t>
        </is>
      </c>
      <c r="G6" s="16" t="inlineStr">
        <is>
          <t>No</t>
        </is>
      </c>
      <c r="H6" s="14" t="inlineStr">
        <is>
          <t>(202) 555-0102</t>
        </is>
      </c>
      <c r="I6" s="14" t="inlineStr">
        <is>
          <t>guardian.a2@example.com</t>
        </is>
      </c>
      <c r="J6" s="15" t="inlineStr">
        <is>
          <t>Phone Call</t>
        </is>
      </c>
      <c r="K6" s="16" t="inlineStr">
        <is>
          <t>English</t>
        </is>
      </c>
      <c r="L6" s="16" t="inlineStr">
        <is>
          <t>Active</t>
        </is>
      </c>
      <c r="M6" s="25" t="n">
        <v>45874</v>
      </c>
      <c r="N6" s="19">
        <f>IF(OR(A6="",M6=""),"",IFERROR(MAX(0,TODAY()-M6),""))</f>
        <v/>
      </c>
      <c r="O6" s="9">
        <f>IF(A6="","",IFERROR(IF(L6="","Choose status",IF(OR(B6="",C6="",D6="",E6="",F6="",K6=""),"Check required fields",IF(L6="Inactive","Inactive",IF(L6="Needs Review","Review due",IF(G6="","Check primary flag",IF(COUNTIFS($A$5:$A$124,A6,$G$5:$G$124,"Yes",$L$5:$L$124,"Active")&lt;&gt;1,"Check primary count",IF(J6="","Choose channel",IF(OR(AND(OR(J6="Phone Call",J6="Text Message"),H6=""),AND(J6="Email",I6="")),"Check contact detail",IF(M6="","Verify date",IF(N6&gt;Assumptions!$J$5,"Review due","Ready")))))))))),"Check entry"))</f>
        <v/>
      </c>
      <c r="P6" s="15" t="inlineStr">
        <is>
          <t>Alternate contact.</t>
        </is>
      </c>
    </row>
    <row r="7">
      <c r="A7" s="14" t="inlineStr">
        <is>
          <t>HH-FIC-002</t>
        </is>
      </c>
      <c r="B7" s="14" t="inlineStr">
        <is>
          <t>CH-FIC-002</t>
        </is>
      </c>
      <c r="C7" s="15" t="inlineStr">
        <is>
          <t>Sample Child B</t>
        </is>
      </c>
      <c r="D7" s="15" t="inlineStr">
        <is>
          <t>Infant Room</t>
        </is>
      </c>
      <c r="E7" s="15" t="inlineStr">
        <is>
          <t>Fictional Guardian B1</t>
        </is>
      </c>
      <c r="F7" s="15" t="inlineStr">
        <is>
          <t>Parent/Guardian</t>
        </is>
      </c>
      <c r="G7" s="16" t="inlineStr">
        <is>
          <t>Yes</t>
        </is>
      </c>
      <c r="H7" s="14" t="inlineStr">
        <is>
          <t>(202) 555-0103</t>
        </is>
      </c>
      <c r="I7" s="14" t="inlineStr"/>
      <c r="J7" s="15" t="inlineStr">
        <is>
          <t>Email</t>
        </is>
      </c>
      <c r="K7" s="16" t="inlineStr">
        <is>
          <t>Spanish</t>
        </is>
      </c>
      <c r="L7" s="16" t="inlineStr">
        <is>
          <t>Active</t>
        </is>
      </c>
      <c r="M7" s="25" t="n">
        <v>46254</v>
      </c>
      <c r="N7" s="18">
        <f>IF(OR(A7="",M7=""),"",IFERROR(MAX(0,TODAY()-M7),""))</f>
        <v/>
      </c>
      <c r="O7" s="7">
        <f>IF(A7="","",IFERROR(IF(L7="","Choose status",IF(OR(B7="",C7="",D7="",E7="",F7="",K7=""),"Check required fields",IF(L7="Inactive","Inactive",IF(L7="Needs Review","Review due",IF(G7="","Check primary flag",IF(COUNTIFS($A$5:$A$124,A7,$G$5:$G$124,"Yes",$L$5:$L$124,"Active")&lt;&gt;1,"Check primary count",IF(J7="","Choose channel",IF(OR(AND(OR(J7="Phone Call",J7="Text Message"),H7=""),AND(J7="Email",I7="")),"Check contact detail",IF(M7="","Verify date",IF(N7&gt;Assumptions!$J$5,"Review due","Ready")))))))))),"Check entry"))</f>
        <v/>
      </c>
      <c r="P7" s="15" t="inlineStr">
        <is>
          <t>Email detail needs review.</t>
        </is>
      </c>
    </row>
    <row r="8">
      <c r="A8" s="14" t="inlineStr">
        <is>
          <t>HH-FIC-003</t>
        </is>
      </c>
      <c r="B8" s="14" t="inlineStr">
        <is>
          <t>CH-FIC-003</t>
        </is>
      </c>
      <c r="C8" s="15" t="inlineStr">
        <is>
          <t>Sample Child C</t>
        </is>
      </c>
      <c r="D8" s="15" t="inlineStr">
        <is>
          <t>Preschool Room</t>
        </is>
      </c>
      <c r="E8" s="15" t="inlineStr">
        <is>
          <t>Fictional Guardian C1</t>
        </is>
      </c>
      <c r="F8" s="15" t="inlineStr">
        <is>
          <t>Parent/Guardian</t>
        </is>
      </c>
      <c r="G8" s="16" t="inlineStr"/>
      <c r="H8" s="14" t="inlineStr">
        <is>
          <t>(202) 555-0104</t>
        </is>
      </c>
      <c r="I8" s="14" t="inlineStr">
        <is>
          <t>guardian.c1@example.com</t>
        </is>
      </c>
      <c r="J8" s="15" t="inlineStr">
        <is>
          <t>Email</t>
        </is>
      </c>
      <c r="K8" s="16" t="inlineStr">
        <is>
          <t>English</t>
        </is>
      </c>
      <c r="L8" s="16" t="inlineStr">
        <is>
          <t>Active</t>
        </is>
      </c>
      <c r="M8" s="25" t="n">
        <v>46224</v>
      </c>
      <c r="N8" s="19">
        <f>IF(OR(A8="",M8=""),"",IFERROR(MAX(0,TODAY()-M8),""))</f>
        <v/>
      </c>
      <c r="O8" s="9">
        <f>IF(A8="","",IFERROR(IF(L8="","Choose status",IF(OR(B8="",C8="",D8="",E8="",F8="",K8=""),"Check required fields",IF(L8="Inactive","Inactive",IF(L8="Needs Review","Review due",IF(G8="","Check primary flag",IF(COUNTIFS($A$5:$A$124,A8,$G$5:$G$124,"Yes",$L$5:$L$124,"Active")&lt;&gt;1,"Check primary count",IF(J8="","Choose channel",IF(OR(AND(OR(J8="Phone Call",J8="Text Message"),H8=""),AND(J8="Email",I8="")),"Check contact detail",IF(M8="","Verify date",IF(N8&gt;Assumptions!$J$5,"Review due","Ready")))))))))),"Check entry"))</f>
        <v/>
      </c>
      <c r="P8" s="15" t="inlineStr">
        <is>
          <t>Primary flag needs review.</t>
        </is>
      </c>
    </row>
    <row r="9">
      <c r="A9" s="14" t="inlineStr">
        <is>
          <t>HH-FIC-003</t>
        </is>
      </c>
      <c r="B9" s="14" t="inlineStr">
        <is>
          <t>CH-FIC-003</t>
        </is>
      </c>
      <c r="C9" s="15" t="inlineStr">
        <is>
          <t>Sample Child C</t>
        </is>
      </c>
      <c r="D9" s="15" t="inlineStr">
        <is>
          <t>Preschool Room</t>
        </is>
      </c>
      <c r="E9" s="15" t="inlineStr">
        <is>
          <t>Fictional Guardian C2</t>
        </is>
      </c>
      <c r="F9" s="15" t="inlineStr">
        <is>
          <t>Family Contact</t>
        </is>
      </c>
      <c r="G9" s="16" t="inlineStr">
        <is>
          <t>No</t>
        </is>
      </c>
      <c r="H9" s="14" t="inlineStr">
        <is>
          <t>(202) 555-0105</t>
        </is>
      </c>
      <c r="I9" s="14" t="inlineStr">
        <is>
          <t>guardian.c2@example.com</t>
        </is>
      </c>
      <c r="J9" s="15" t="inlineStr">
        <is>
          <t>Text Message</t>
        </is>
      </c>
      <c r="K9" s="16" t="inlineStr">
        <is>
          <t>English</t>
        </is>
      </c>
      <c r="L9" s="16" t="inlineStr">
        <is>
          <t>Active</t>
        </is>
      </c>
      <c r="M9" s="25" t="n">
        <v>46264</v>
      </c>
      <c r="N9" s="18">
        <f>IF(OR(A9="",M9=""),"",IFERROR(MAX(0,TODAY()-M9),""))</f>
        <v/>
      </c>
      <c r="O9" s="7">
        <f>IF(A9="","",IFERROR(IF(L9="","Choose status",IF(OR(B9="",C9="",D9="",E9="",F9="",K9=""),"Check required fields",IF(L9="Inactive","Inactive",IF(L9="Needs Review","Review due",IF(G9="","Check primary flag",IF(COUNTIFS($A$5:$A$124,A9,$G$5:$G$124,"Yes",$L$5:$L$124,"Active")&lt;&gt;1,"Check primary count",IF(J9="","Choose channel",IF(OR(AND(OR(J9="Phone Call",J9="Text Message"),H9=""),AND(J9="Email",I9="")),"Check contact detail",IF(M9="","Verify date",IF(N9&gt;Assumptions!$J$5,"Review due","Ready")))))))))),"Check entry"))</f>
        <v/>
      </c>
      <c r="P9" s="15" t="inlineStr">
        <is>
          <t>Household link example.</t>
        </is>
      </c>
    </row>
    <row r="10">
      <c r="A10" s="14" t="inlineStr">
        <is>
          <t>HH-FIC-004</t>
        </is>
      </c>
      <c r="B10" s="14" t="inlineStr">
        <is>
          <t>CH-FIC-004</t>
        </is>
      </c>
      <c r="C10" s="15" t="inlineStr">
        <is>
          <t>Sample Child D</t>
        </is>
      </c>
      <c r="D10" s="15" t="inlineStr">
        <is>
          <t>Pre-K Room</t>
        </is>
      </c>
      <c r="E10" s="15" t="inlineStr">
        <is>
          <t>Fictional Guardian D1</t>
        </is>
      </c>
      <c r="F10" s="15" t="inlineStr">
        <is>
          <t>Parent/Guardian</t>
        </is>
      </c>
      <c r="G10" s="16" t="inlineStr">
        <is>
          <t>Yes</t>
        </is>
      </c>
      <c r="H10" s="14" t="inlineStr">
        <is>
          <t>(202) 555-0106</t>
        </is>
      </c>
      <c r="I10" s="14" t="inlineStr">
        <is>
          <t>guardian.d1@example.com</t>
        </is>
      </c>
      <c r="J10" s="15" t="inlineStr">
        <is>
          <t>Phone Call</t>
        </is>
      </c>
      <c r="K10" s="16" t="inlineStr">
        <is>
          <t>ASL</t>
        </is>
      </c>
      <c r="L10" s="16" t="inlineStr">
        <is>
          <t>Inactive</t>
        </is>
      </c>
      <c r="M10" s="25" t="n">
        <v>45474</v>
      </c>
      <c r="N10" s="19">
        <f>IF(OR(A10="",M10=""),"",IFERROR(MAX(0,TODAY()-M10),""))</f>
        <v/>
      </c>
      <c r="O10" s="9">
        <f>IF(A10="","",IFERROR(IF(L10="","Choose status",IF(OR(B10="",C10="",D10="",E10="",F10="",K10=""),"Check required fields",IF(L10="Inactive","Inactive",IF(L10="Needs Review","Review due",IF(G10="","Check primary flag",IF(COUNTIFS($A$5:$A$124,A10,$G$5:$G$124,"Yes",$L$5:$L$124,"Active")&lt;&gt;1,"Check primary count",IF(J10="","Choose channel",IF(OR(AND(OR(J10="Phone Call",J10="Text Message"),H10=""),AND(J10="Email",I10="")),"Check contact detail",IF(M10="","Verify date",IF(N10&gt;Assumptions!$J$5,"Review due","Ready")))))))))),"Check entry"))</f>
        <v/>
      </c>
      <c r="P10" s="15" t="inlineStr">
        <is>
          <t>Inactive fictional example.</t>
        </is>
      </c>
    </row>
    <row r="11">
      <c r="A11" s="14" t="inlineStr">
        <is>
          <t>HH-FIC-005</t>
        </is>
      </c>
      <c r="B11" s="14" t="inlineStr">
        <is>
          <t>CH-FIC-005</t>
        </is>
      </c>
      <c r="C11" s="15" t="inlineStr">
        <is>
          <t>Sample Child E</t>
        </is>
      </c>
      <c r="D11" s="15" t="inlineStr">
        <is>
          <t>School-Age Room</t>
        </is>
      </c>
      <c r="E11" s="15" t="inlineStr">
        <is>
          <t>Fictional Guardian E1</t>
        </is>
      </c>
      <c r="F11" s="15" t="inlineStr">
        <is>
          <t>Parent/Guardian</t>
        </is>
      </c>
      <c r="G11" s="16" t="inlineStr">
        <is>
          <t>Yes</t>
        </is>
      </c>
      <c r="H11" s="14" t="inlineStr">
        <is>
          <t>(202) 555-0107</t>
        </is>
      </c>
      <c r="I11" s="14" t="inlineStr">
        <is>
          <t>guardian.e1@example.com</t>
        </is>
      </c>
      <c r="J11" s="15" t="inlineStr">
        <is>
          <t>Email</t>
        </is>
      </c>
      <c r="K11" s="16" t="inlineStr">
        <is>
          <t>English</t>
        </is>
      </c>
      <c r="L11" s="16" t="inlineStr">
        <is>
          <t>Active</t>
        </is>
      </c>
      <c r="M11" s="25" t="n">
        <v>45774</v>
      </c>
      <c r="N11" s="18">
        <f>IF(OR(A11="",M11=""),"",IFERROR(MAX(0,TODAY()-M11),""))</f>
        <v/>
      </c>
      <c r="O11" s="7">
        <f>IF(A11="","",IFERROR(IF(L11="","Choose status",IF(OR(B11="",C11="",D11="",E11="",F11="",K11=""),"Check required fields",IF(L11="Inactive","Inactive",IF(L11="Needs Review","Review due",IF(G11="","Check primary flag",IF(COUNTIFS($A$5:$A$124,A11,$G$5:$G$124,"Yes",$L$5:$L$124,"Active")&lt;&gt;1,"Check primary count",IF(J11="","Choose channel",IF(OR(AND(OR(J11="Phone Call",J11="Text Message"),H11=""),AND(J11="Email",I11="")),"Check contact detail",IF(M11="","Verify date",IF(N11&gt;Assumptions!$J$5,"Review due","Ready")))))))))),"Check entry"))</f>
        <v/>
      </c>
      <c r="P11" s="15" t="inlineStr">
        <is>
          <t>Review interval example.</t>
        </is>
      </c>
    </row>
    <row r="12">
      <c r="A12" s="14" t="inlineStr">
        <is>
          <t>HH-FIC-005</t>
        </is>
      </c>
      <c r="B12" s="14" t="inlineStr">
        <is>
          <t>CH-FIC-005</t>
        </is>
      </c>
      <c r="C12" s="15" t="inlineStr">
        <is>
          <t>Sample Child E</t>
        </is>
      </c>
      <c r="D12" s="15" t="inlineStr">
        <is>
          <t>School-Age Room</t>
        </is>
      </c>
      <c r="E12" s="15" t="inlineStr">
        <is>
          <t>Fictional Guardian E2</t>
        </is>
      </c>
      <c r="F12" s="15" t="inlineStr">
        <is>
          <t>Emergency Contact</t>
        </is>
      </c>
      <c r="G12" s="16" t="inlineStr">
        <is>
          <t>No</t>
        </is>
      </c>
      <c r="H12" s="14" t="inlineStr">
        <is>
          <t>(202) 555-0108</t>
        </is>
      </c>
      <c r="I12" s="14" t="inlineStr">
        <is>
          <t>guardian.e2@example.com</t>
        </is>
      </c>
      <c r="J12" s="15" t="inlineStr">
        <is>
          <t>Phone Call</t>
        </is>
      </c>
      <c r="K12" s="16" t="inlineStr">
        <is>
          <t>English</t>
        </is>
      </c>
      <c r="L12" s="16" t="inlineStr">
        <is>
          <t>Active</t>
        </is>
      </c>
      <c r="M12" s="25" t="n"/>
      <c r="N12" s="19">
        <f>IF(OR(A12="",M12=""),"",IFERROR(MAX(0,TODAY()-M12),""))</f>
        <v/>
      </c>
      <c r="O12" s="9">
        <f>IF(A12="","",IFERROR(IF(L12="","Choose status",IF(OR(B12="",C12="",D12="",E12="",F12="",K12=""),"Check required fields",IF(L12="Inactive","Inactive",IF(L12="Needs Review","Review due",IF(G12="","Check primary flag",IF(COUNTIFS($A$5:$A$124,A12,$G$5:$G$124,"Yes",$L$5:$L$124,"Active")&lt;&gt;1,"Check primary count",IF(J12="","Choose channel",IF(OR(AND(OR(J12="Phone Call",J12="Text Message"),H12=""),AND(J12="Email",I12="")),"Check contact detail",IF(M12="","Verify date",IF(N12&gt;Assumptions!$J$5,"Review due","Ready")))))))))),"Check entry"))</f>
        <v/>
      </c>
      <c r="P12" s="15" t="inlineStr">
        <is>
          <t>Verification date is blank.</t>
        </is>
      </c>
    </row>
    <row r="13">
      <c r="A13" s="14" t="inlineStr">
        <is>
          <t>HH-FIC-006</t>
        </is>
      </c>
      <c r="B13" s="14" t="inlineStr">
        <is>
          <t>CH-FIC-006</t>
        </is>
      </c>
      <c r="C13" s="15" t="inlineStr">
        <is>
          <t>Sample Child F</t>
        </is>
      </c>
      <c r="D13" s="15" t="inlineStr">
        <is>
          <t>Toddler Room</t>
        </is>
      </c>
      <c r="E13" s="15" t="inlineStr">
        <is>
          <t>Fictional Guardian F1</t>
        </is>
      </c>
      <c r="F13" s="15" t="inlineStr">
        <is>
          <t>Parent/Guardian</t>
        </is>
      </c>
      <c r="G13" s="16" t="inlineStr">
        <is>
          <t>Yes</t>
        </is>
      </c>
      <c r="H13" s="14" t="inlineStr">
        <is>
          <t>(202) 555-0109</t>
        </is>
      </c>
      <c r="I13" s="14" t="inlineStr">
        <is>
          <t>guardian.f1@example.com</t>
        </is>
      </c>
      <c r="J13" s="15" t="inlineStr">
        <is>
          <t>Text Message</t>
        </is>
      </c>
      <c r="K13" s="16" t="inlineStr">
        <is>
          <t>Other</t>
        </is>
      </c>
      <c r="L13" s="16" t="inlineStr">
        <is>
          <t>Needs Review</t>
        </is>
      </c>
      <c r="M13" s="25" t="n">
        <v>46174</v>
      </c>
      <c r="N13" s="18">
        <f>IF(OR(A13="",M13=""),"",IFERROR(MAX(0,TODAY()-M13),""))</f>
        <v/>
      </c>
      <c r="O13" s="7">
        <f>IF(A13="","",IFERROR(IF(L13="","Choose status",IF(OR(B13="",C13="",D13="",E13="",F13="",K13=""),"Check required fields",IF(L13="Inactive","Inactive",IF(L13="Needs Review","Review due",IF(G13="","Check primary flag",IF(COUNTIFS($A$5:$A$124,A13,$G$5:$G$124,"Yes",$L$5:$L$124,"Active")&lt;&gt;1,"Check primary count",IF(J13="","Choose channel",IF(OR(AND(OR(J13="Phone Call",J13="Text Message"),H13=""),AND(J13="Email",I13="")),"Check contact detail",IF(M13="","Verify date",IF(N13&gt;Assumptions!$J$5,"Review due","Ready")))))))))),"Check entry"))</f>
        <v/>
      </c>
      <c r="P13" s="15" t="inlineStr">
        <is>
          <t>Status prompts staff review.</t>
        </is>
      </c>
    </row>
    <row r="14">
      <c r="A14" s="14" t="inlineStr">
        <is>
          <t>HH-FIC-007</t>
        </is>
      </c>
      <c r="B14" s="14" t="inlineStr">
        <is>
          <t>CH-FIC-007</t>
        </is>
      </c>
      <c r="C14" s="15" t="inlineStr">
        <is>
          <t>Sample Child G</t>
        </is>
      </c>
      <c r="D14" s="15" t="inlineStr">
        <is>
          <t>Preschool Room</t>
        </is>
      </c>
      <c r="E14" s="15" t="inlineStr">
        <is>
          <t>Fictional Guardian G1</t>
        </is>
      </c>
      <c r="F14" s="15" t="inlineStr">
        <is>
          <t>Parent/Guardian</t>
        </is>
      </c>
      <c r="G14" s="16" t="inlineStr">
        <is>
          <t>Yes</t>
        </is>
      </c>
      <c r="H14" s="14" t="inlineStr">
        <is>
          <t>(202) 555-0110</t>
        </is>
      </c>
      <c r="I14" s="14" t="inlineStr">
        <is>
          <t>guardian.g1@example.com</t>
        </is>
      </c>
      <c r="J14" s="15" t="inlineStr">
        <is>
          <t>Email</t>
        </is>
      </c>
      <c r="K14" s="16" t="inlineStr">
        <is>
          <t>Spanish</t>
        </is>
      </c>
      <c r="L14" s="16" t="inlineStr">
        <is>
          <t>Active</t>
        </is>
      </c>
      <c r="M14" s="25" t="n">
        <v>45909</v>
      </c>
      <c r="N14" s="19">
        <f>IF(OR(A14="",M14=""),"",IFERROR(MAX(0,TODAY()-M14),""))</f>
        <v/>
      </c>
      <c r="O14" s="9">
        <f>IF(A14="","",IFERROR(IF(L14="","Choose status",IF(OR(B14="",C14="",D14="",E14="",F14="",K14=""),"Check required fields",IF(L14="Inactive","Inactive",IF(L14="Needs Review","Review due",IF(G14="","Check primary flag",IF(COUNTIFS($A$5:$A$124,A14,$G$5:$G$124,"Yes",$L$5:$L$124,"Active")&lt;&gt;1,"Check primary count",IF(J14="","Choose channel",IF(OR(AND(OR(J14="Phone Call",J14="Text Message"),H14=""),AND(J14="Email",I14="")),"Check contact detail",IF(M14="","Verify date",IF(N14&gt;Assumptions!$J$5,"Review due","Ready")))))))))),"Check entry"))</f>
        <v/>
      </c>
      <c r="P14" s="15" t="inlineStr">
        <is>
          <t>Review interval boundary example.</t>
        </is>
      </c>
    </row>
    <row r="15">
      <c r="A15" s="14" t="n"/>
      <c r="B15" s="14" t="n"/>
      <c r="C15" s="15" t="n"/>
      <c r="D15" s="15" t="n"/>
      <c r="E15" s="15" t="n"/>
      <c r="F15" s="15" t="n"/>
      <c r="G15" s="16" t="n"/>
      <c r="H15" s="14" t="n"/>
      <c r="I15" s="14" t="n"/>
      <c r="J15" s="15" t="n"/>
      <c r="K15" s="16" t="n"/>
      <c r="L15" s="16" t="n"/>
      <c r="M15" s="25" t="n"/>
      <c r="N15" s="18">
        <f>IF(OR(A15="",M15=""),"",IFERROR(MAX(0,TODAY()-M15),""))</f>
        <v/>
      </c>
      <c r="O15" s="7">
        <f>IF(A15="","",IFERROR(IF(L15="","Choose status",IF(OR(B15="",C15="",D15="",E15="",F15="",K15=""),"Check required fields",IF(L15="Inactive","Inactive",IF(L15="Needs Review","Review due",IF(G15="","Check primary flag",IF(COUNTIFS($A$5:$A$124,A15,$G$5:$G$124,"Yes",$L$5:$L$124,"Active")&lt;&gt;1,"Check primary count",IF(J15="","Choose channel",IF(OR(AND(OR(J15="Phone Call",J15="Text Message"),H15=""),AND(J15="Email",I15="")),"Check contact detail",IF(M15="","Verify date",IF(N15&gt;Assumptions!$J$5,"Review due","Ready")))))))))),"Check entry"))</f>
        <v/>
      </c>
      <c r="P15" s="15" t="n"/>
    </row>
    <row r="16">
      <c r="A16" s="14" t="n"/>
      <c r="B16" s="14" t="n"/>
      <c r="C16" s="15" t="n"/>
      <c r="D16" s="15" t="n"/>
      <c r="E16" s="15" t="n"/>
      <c r="F16" s="15" t="n"/>
      <c r="G16" s="16" t="n"/>
      <c r="H16" s="14" t="n"/>
      <c r="I16" s="14" t="n"/>
      <c r="J16" s="15" t="n"/>
      <c r="K16" s="16" t="n"/>
      <c r="L16" s="16" t="n"/>
      <c r="M16" s="25" t="n"/>
      <c r="N16" s="19">
        <f>IF(OR(A16="",M16=""),"",IFERROR(MAX(0,TODAY()-M16),""))</f>
        <v/>
      </c>
      <c r="O16" s="9">
        <f>IF(A16="","",IFERROR(IF(L16="","Choose status",IF(OR(B16="",C16="",D16="",E16="",F16="",K16=""),"Check required fields",IF(L16="Inactive","Inactive",IF(L16="Needs Review","Review due",IF(G16="","Check primary flag",IF(COUNTIFS($A$5:$A$124,A16,$G$5:$G$124,"Yes",$L$5:$L$124,"Active")&lt;&gt;1,"Check primary count",IF(J16="","Choose channel",IF(OR(AND(OR(J16="Phone Call",J16="Text Message"),H16=""),AND(J16="Email",I16="")),"Check contact detail",IF(M16="","Verify date",IF(N16&gt;Assumptions!$J$5,"Review due","Ready")))))))))),"Check entry"))</f>
        <v/>
      </c>
      <c r="P16" s="15" t="n"/>
    </row>
    <row r="17">
      <c r="A17" s="14" t="n"/>
      <c r="B17" s="14" t="n"/>
      <c r="C17" s="15" t="n"/>
      <c r="D17" s="15" t="n"/>
      <c r="E17" s="15" t="n"/>
      <c r="F17" s="15" t="n"/>
      <c r="G17" s="16" t="n"/>
      <c r="H17" s="14" t="n"/>
      <c r="I17" s="14" t="n"/>
      <c r="J17" s="15" t="n"/>
      <c r="K17" s="16" t="n"/>
      <c r="L17" s="16" t="n"/>
      <c r="M17" s="25" t="n"/>
      <c r="N17" s="18">
        <f>IF(OR(A17="",M17=""),"",IFERROR(MAX(0,TODAY()-M17),""))</f>
        <v/>
      </c>
      <c r="O17" s="7">
        <f>IF(A17="","",IFERROR(IF(L17="","Choose status",IF(OR(B17="",C17="",D17="",E17="",F17="",K17=""),"Check required fields",IF(L17="Inactive","Inactive",IF(L17="Needs Review","Review due",IF(G17="","Check primary flag",IF(COUNTIFS($A$5:$A$124,A17,$G$5:$G$124,"Yes",$L$5:$L$124,"Active")&lt;&gt;1,"Check primary count",IF(J17="","Choose channel",IF(OR(AND(OR(J17="Phone Call",J17="Text Message"),H17=""),AND(J17="Email",I17="")),"Check contact detail",IF(M17="","Verify date",IF(N17&gt;Assumptions!$J$5,"Review due","Ready")))))))))),"Check entry"))</f>
        <v/>
      </c>
      <c r="P17" s="15" t="n"/>
    </row>
    <row r="18">
      <c r="A18" s="14" t="n"/>
      <c r="B18" s="14" t="n"/>
      <c r="C18" s="15" t="n"/>
      <c r="D18" s="15" t="n"/>
      <c r="E18" s="15" t="n"/>
      <c r="F18" s="15" t="n"/>
      <c r="G18" s="16" t="n"/>
      <c r="H18" s="14" t="n"/>
      <c r="I18" s="14" t="n"/>
      <c r="J18" s="15" t="n"/>
      <c r="K18" s="16" t="n"/>
      <c r="L18" s="16" t="n"/>
      <c r="M18" s="25" t="n"/>
      <c r="N18" s="19">
        <f>IF(OR(A18="",M18=""),"",IFERROR(MAX(0,TODAY()-M18),""))</f>
        <v/>
      </c>
      <c r="O18" s="9">
        <f>IF(A18="","",IFERROR(IF(L18="","Choose status",IF(OR(B18="",C18="",D18="",E18="",F18="",K18=""),"Check required fields",IF(L18="Inactive","Inactive",IF(L18="Needs Review","Review due",IF(G18="","Check primary flag",IF(COUNTIFS($A$5:$A$124,A18,$G$5:$G$124,"Yes",$L$5:$L$124,"Active")&lt;&gt;1,"Check primary count",IF(J18="","Choose channel",IF(OR(AND(OR(J18="Phone Call",J18="Text Message"),H18=""),AND(J18="Email",I18="")),"Check contact detail",IF(M18="","Verify date",IF(N18&gt;Assumptions!$J$5,"Review due","Ready")))))))))),"Check entry"))</f>
        <v/>
      </c>
      <c r="P18" s="15" t="n"/>
    </row>
    <row r="19">
      <c r="A19" s="14" t="n"/>
      <c r="B19" s="14" t="n"/>
      <c r="C19" s="15" t="n"/>
      <c r="D19" s="15" t="n"/>
      <c r="E19" s="15" t="n"/>
      <c r="F19" s="15" t="n"/>
      <c r="G19" s="16" t="n"/>
      <c r="H19" s="14" t="n"/>
      <c r="I19" s="14" t="n"/>
      <c r="J19" s="15" t="n"/>
      <c r="K19" s="16" t="n"/>
      <c r="L19" s="16" t="n"/>
      <c r="M19" s="25" t="n"/>
      <c r="N19" s="18">
        <f>IF(OR(A19="",M19=""),"",IFERROR(MAX(0,TODAY()-M19),""))</f>
        <v/>
      </c>
      <c r="O19" s="7">
        <f>IF(A19="","",IFERROR(IF(L19="","Choose status",IF(OR(B19="",C19="",D19="",E19="",F19="",K19=""),"Check required fields",IF(L19="Inactive","Inactive",IF(L19="Needs Review","Review due",IF(G19="","Check primary flag",IF(COUNTIFS($A$5:$A$124,A19,$G$5:$G$124,"Yes",$L$5:$L$124,"Active")&lt;&gt;1,"Check primary count",IF(J19="","Choose channel",IF(OR(AND(OR(J19="Phone Call",J19="Text Message"),H19=""),AND(J19="Email",I19="")),"Check contact detail",IF(M19="","Verify date",IF(N19&gt;Assumptions!$J$5,"Review due","Ready")))))))))),"Check entry"))</f>
        <v/>
      </c>
      <c r="P19" s="15" t="n"/>
    </row>
    <row r="20">
      <c r="A20" s="14" t="n"/>
      <c r="B20" s="14" t="n"/>
      <c r="C20" s="15" t="n"/>
      <c r="D20" s="15" t="n"/>
      <c r="E20" s="15" t="n"/>
      <c r="F20" s="15" t="n"/>
      <c r="G20" s="16" t="n"/>
      <c r="H20" s="14" t="n"/>
      <c r="I20" s="14" t="n"/>
      <c r="J20" s="15" t="n"/>
      <c r="K20" s="16" t="n"/>
      <c r="L20" s="16" t="n"/>
      <c r="M20" s="25" t="n"/>
      <c r="N20" s="19">
        <f>IF(OR(A20="",M20=""),"",IFERROR(MAX(0,TODAY()-M20),""))</f>
        <v/>
      </c>
      <c r="O20" s="9">
        <f>IF(A20="","",IFERROR(IF(L20="","Choose status",IF(OR(B20="",C20="",D20="",E20="",F20="",K20=""),"Check required fields",IF(L20="Inactive","Inactive",IF(L20="Needs Review","Review due",IF(G20="","Check primary flag",IF(COUNTIFS($A$5:$A$124,A20,$G$5:$G$124,"Yes",$L$5:$L$124,"Active")&lt;&gt;1,"Check primary count",IF(J20="","Choose channel",IF(OR(AND(OR(J20="Phone Call",J20="Text Message"),H20=""),AND(J20="Email",I20="")),"Check contact detail",IF(M20="","Verify date",IF(N20&gt;Assumptions!$J$5,"Review due","Ready")))))))))),"Check entry"))</f>
        <v/>
      </c>
      <c r="P20" s="15" t="n"/>
    </row>
    <row r="21">
      <c r="A21" s="14" t="n"/>
      <c r="B21" s="14" t="n"/>
      <c r="C21" s="15" t="n"/>
      <c r="D21" s="15" t="n"/>
      <c r="E21" s="15" t="n"/>
      <c r="F21" s="15" t="n"/>
      <c r="G21" s="16" t="n"/>
      <c r="H21" s="14" t="n"/>
      <c r="I21" s="14" t="n"/>
      <c r="J21" s="15" t="n"/>
      <c r="K21" s="16" t="n"/>
      <c r="L21" s="16" t="n"/>
      <c r="M21" s="25" t="n"/>
      <c r="N21" s="18">
        <f>IF(OR(A21="",M21=""),"",IFERROR(MAX(0,TODAY()-M21),""))</f>
        <v/>
      </c>
      <c r="O21" s="7">
        <f>IF(A21="","",IFERROR(IF(L21="","Choose status",IF(OR(B21="",C21="",D21="",E21="",F21="",K21=""),"Check required fields",IF(L21="Inactive","Inactive",IF(L21="Needs Review","Review due",IF(G21="","Check primary flag",IF(COUNTIFS($A$5:$A$124,A21,$G$5:$G$124,"Yes",$L$5:$L$124,"Active")&lt;&gt;1,"Check primary count",IF(J21="","Choose channel",IF(OR(AND(OR(J21="Phone Call",J21="Text Message"),H21=""),AND(J21="Email",I21="")),"Check contact detail",IF(M21="","Verify date",IF(N21&gt;Assumptions!$J$5,"Review due","Ready")))))))))),"Check entry"))</f>
        <v/>
      </c>
      <c r="P21" s="15" t="n"/>
    </row>
    <row r="22">
      <c r="A22" s="14" t="n"/>
      <c r="B22" s="14" t="n"/>
      <c r="C22" s="15" t="n"/>
      <c r="D22" s="15" t="n"/>
      <c r="E22" s="15" t="n"/>
      <c r="F22" s="15" t="n"/>
      <c r="G22" s="16" t="n"/>
      <c r="H22" s="14" t="n"/>
      <c r="I22" s="14" t="n"/>
      <c r="J22" s="15" t="n"/>
      <c r="K22" s="16" t="n"/>
      <c r="L22" s="16" t="n"/>
      <c r="M22" s="25" t="n"/>
      <c r="N22" s="19">
        <f>IF(OR(A22="",M22=""),"",IFERROR(MAX(0,TODAY()-M22),""))</f>
        <v/>
      </c>
      <c r="O22" s="9">
        <f>IF(A22="","",IFERROR(IF(L22="","Choose status",IF(OR(B22="",C22="",D22="",E22="",F22="",K22=""),"Check required fields",IF(L22="Inactive","Inactive",IF(L22="Needs Review","Review due",IF(G22="","Check primary flag",IF(COUNTIFS($A$5:$A$124,A22,$G$5:$G$124,"Yes",$L$5:$L$124,"Active")&lt;&gt;1,"Check primary count",IF(J22="","Choose channel",IF(OR(AND(OR(J22="Phone Call",J22="Text Message"),H22=""),AND(J22="Email",I22="")),"Check contact detail",IF(M22="","Verify date",IF(N22&gt;Assumptions!$J$5,"Review due","Ready")))))))))),"Check entry"))</f>
        <v/>
      </c>
      <c r="P22" s="15" t="n"/>
    </row>
    <row r="23">
      <c r="A23" s="14" t="n"/>
      <c r="B23" s="14" t="n"/>
      <c r="C23" s="15" t="n"/>
      <c r="D23" s="15" t="n"/>
      <c r="E23" s="15" t="n"/>
      <c r="F23" s="15" t="n"/>
      <c r="G23" s="16" t="n"/>
      <c r="H23" s="14" t="n"/>
      <c r="I23" s="14" t="n"/>
      <c r="J23" s="15" t="n"/>
      <c r="K23" s="16" t="n"/>
      <c r="L23" s="16" t="n"/>
      <c r="M23" s="25" t="n"/>
      <c r="N23" s="18">
        <f>IF(OR(A23="",M23=""),"",IFERROR(MAX(0,TODAY()-M23),""))</f>
        <v/>
      </c>
      <c r="O23" s="7">
        <f>IF(A23="","",IFERROR(IF(L23="","Choose status",IF(OR(B23="",C23="",D23="",E23="",F23="",K23=""),"Check required fields",IF(L23="Inactive","Inactive",IF(L23="Needs Review","Review due",IF(G23="","Check primary flag",IF(COUNTIFS($A$5:$A$124,A23,$G$5:$G$124,"Yes",$L$5:$L$124,"Active")&lt;&gt;1,"Check primary count",IF(J23="","Choose channel",IF(OR(AND(OR(J23="Phone Call",J23="Text Message"),H23=""),AND(J23="Email",I23="")),"Check contact detail",IF(M23="","Verify date",IF(N23&gt;Assumptions!$J$5,"Review due","Ready")))))))))),"Check entry"))</f>
        <v/>
      </c>
      <c r="P23" s="15" t="n"/>
    </row>
    <row r="24">
      <c r="A24" s="14" t="n"/>
      <c r="B24" s="14" t="n"/>
      <c r="C24" s="15" t="n"/>
      <c r="D24" s="15" t="n"/>
      <c r="E24" s="15" t="n"/>
      <c r="F24" s="15" t="n"/>
      <c r="G24" s="16" t="n"/>
      <c r="H24" s="14" t="n"/>
      <c r="I24" s="14" t="n"/>
      <c r="J24" s="15" t="n"/>
      <c r="K24" s="16" t="n"/>
      <c r="L24" s="16" t="n"/>
      <c r="M24" s="25" t="n"/>
      <c r="N24" s="19">
        <f>IF(OR(A24="",M24=""),"",IFERROR(MAX(0,TODAY()-M24),""))</f>
        <v/>
      </c>
      <c r="O24" s="9">
        <f>IF(A24="","",IFERROR(IF(L24="","Choose status",IF(OR(B24="",C24="",D24="",E24="",F24="",K24=""),"Check required fields",IF(L24="Inactive","Inactive",IF(L24="Needs Review","Review due",IF(G24="","Check primary flag",IF(COUNTIFS($A$5:$A$124,A24,$G$5:$G$124,"Yes",$L$5:$L$124,"Active")&lt;&gt;1,"Check primary count",IF(J24="","Choose channel",IF(OR(AND(OR(J24="Phone Call",J24="Text Message"),H24=""),AND(J24="Email",I24="")),"Check contact detail",IF(M24="","Verify date",IF(N24&gt;Assumptions!$J$5,"Review due","Ready")))))))))),"Check entry"))</f>
        <v/>
      </c>
      <c r="P24" s="15" t="n"/>
    </row>
    <row r="25">
      <c r="A25" s="14" t="n"/>
      <c r="B25" s="14" t="n"/>
      <c r="C25" s="15" t="n"/>
      <c r="D25" s="15" t="n"/>
      <c r="E25" s="15" t="n"/>
      <c r="F25" s="15" t="n"/>
      <c r="G25" s="16" t="n"/>
      <c r="H25" s="14" t="n"/>
      <c r="I25" s="14" t="n"/>
      <c r="J25" s="15" t="n"/>
      <c r="K25" s="16" t="n"/>
      <c r="L25" s="16" t="n"/>
      <c r="M25" s="25" t="n"/>
      <c r="N25" s="18">
        <f>IF(OR(A25="",M25=""),"",IFERROR(MAX(0,TODAY()-M25),""))</f>
        <v/>
      </c>
      <c r="O25" s="7">
        <f>IF(A25="","",IFERROR(IF(L25="","Choose status",IF(OR(B25="",C25="",D25="",E25="",F25="",K25=""),"Check required fields",IF(L25="Inactive","Inactive",IF(L25="Needs Review","Review due",IF(G25="","Check primary flag",IF(COUNTIFS($A$5:$A$124,A25,$G$5:$G$124,"Yes",$L$5:$L$124,"Active")&lt;&gt;1,"Check primary count",IF(J25="","Choose channel",IF(OR(AND(OR(J25="Phone Call",J25="Text Message"),H25=""),AND(J25="Email",I25="")),"Check contact detail",IF(M25="","Verify date",IF(N25&gt;Assumptions!$J$5,"Review due","Ready")))))))))),"Check entry"))</f>
        <v/>
      </c>
      <c r="P25" s="15" t="n"/>
    </row>
    <row r="26">
      <c r="A26" s="14" t="n"/>
      <c r="B26" s="14" t="n"/>
      <c r="C26" s="15" t="n"/>
      <c r="D26" s="15" t="n"/>
      <c r="E26" s="15" t="n"/>
      <c r="F26" s="15" t="n"/>
      <c r="G26" s="16" t="n"/>
      <c r="H26" s="14" t="n"/>
      <c r="I26" s="14" t="n"/>
      <c r="J26" s="15" t="n"/>
      <c r="K26" s="16" t="n"/>
      <c r="L26" s="16" t="n"/>
      <c r="M26" s="25" t="n"/>
      <c r="N26" s="19">
        <f>IF(OR(A26="",M26=""),"",IFERROR(MAX(0,TODAY()-M26),""))</f>
        <v/>
      </c>
      <c r="O26" s="9">
        <f>IF(A26="","",IFERROR(IF(L26="","Choose status",IF(OR(B26="",C26="",D26="",E26="",F26="",K26=""),"Check required fields",IF(L26="Inactive","Inactive",IF(L26="Needs Review","Review due",IF(G26="","Check primary flag",IF(COUNTIFS($A$5:$A$124,A26,$G$5:$G$124,"Yes",$L$5:$L$124,"Active")&lt;&gt;1,"Check primary count",IF(J26="","Choose channel",IF(OR(AND(OR(J26="Phone Call",J26="Text Message"),H26=""),AND(J26="Email",I26="")),"Check contact detail",IF(M26="","Verify date",IF(N26&gt;Assumptions!$J$5,"Review due","Ready")))))))))),"Check entry"))</f>
        <v/>
      </c>
      <c r="P26" s="15" t="n"/>
    </row>
    <row r="27">
      <c r="A27" s="14" t="n"/>
      <c r="B27" s="14" t="n"/>
      <c r="C27" s="15" t="n"/>
      <c r="D27" s="15" t="n"/>
      <c r="E27" s="15" t="n"/>
      <c r="F27" s="15" t="n"/>
      <c r="G27" s="16" t="n"/>
      <c r="H27" s="14" t="n"/>
      <c r="I27" s="14" t="n"/>
      <c r="J27" s="15" t="n"/>
      <c r="K27" s="16" t="n"/>
      <c r="L27" s="16" t="n"/>
      <c r="M27" s="25" t="n"/>
      <c r="N27" s="18">
        <f>IF(OR(A27="",M27=""),"",IFERROR(MAX(0,TODAY()-M27),""))</f>
        <v/>
      </c>
      <c r="O27" s="7">
        <f>IF(A27="","",IFERROR(IF(L27="","Choose status",IF(OR(B27="",C27="",D27="",E27="",F27="",K27=""),"Check required fields",IF(L27="Inactive","Inactive",IF(L27="Needs Review","Review due",IF(G27="","Check primary flag",IF(COUNTIFS($A$5:$A$124,A27,$G$5:$G$124,"Yes",$L$5:$L$124,"Active")&lt;&gt;1,"Check primary count",IF(J27="","Choose channel",IF(OR(AND(OR(J27="Phone Call",J27="Text Message"),H27=""),AND(J27="Email",I27="")),"Check contact detail",IF(M27="","Verify date",IF(N27&gt;Assumptions!$J$5,"Review due","Ready")))))))))),"Check entry"))</f>
        <v/>
      </c>
      <c r="P27" s="15" t="n"/>
    </row>
    <row r="28">
      <c r="A28" s="14" t="n"/>
      <c r="B28" s="14" t="n"/>
      <c r="C28" s="15" t="n"/>
      <c r="D28" s="15" t="n"/>
      <c r="E28" s="15" t="n"/>
      <c r="F28" s="15" t="n"/>
      <c r="G28" s="16" t="n"/>
      <c r="H28" s="14" t="n"/>
      <c r="I28" s="14" t="n"/>
      <c r="J28" s="15" t="n"/>
      <c r="K28" s="16" t="n"/>
      <c r="L28" s="16" t="n"/>
      <c r="M28" s="25" t="n"/>
      <c r="N28" s="19">
        <f>IF(OR(A28="",M28=""),"",IFERROR(MAX(0,TODAY()-M28),""))</f>
        <v/>
      </c>
      <c r="O28" s="9">
        <f>IF(A28="","",IFERROR(IF(L28="","Choose status",IF(OR(B28="",C28="",D28="",E28="",F28="",K28=""),"Check required fields",IF(L28="Inactive","Inactive",IF(L28="Needs Review","Review due",IF(G28="","Check primary flag",IF(COUNTIFS($A$5:$A$124,A28,$G$5:$G$124,"Yes",$L$5:$L$124,"Active")&lt;&gt;1,"Check primary count",IF(J28="","Choose channel",IF(OR(AND(OR(J28="Phone Call",J28="Text Message"),H28=""),AND(J28="Email",I28="")),"Check contact detail",IF(M28="","Verify date",IF(N28&gt;Assumptions!$J$5,"Review due","Ready")))))))))),"Check entry"))</f>
        <v/>
      </c>
      <c r="P28" s="15" t="n"/>
    </row>
    <row r="29">
      <c r="A29" s="14" t="n"/>
      <c r="B29" s="14" t="n"/>
      <c r="C29" s="15" t="n"/>
      <c r="D29" s="15" t="n"/>
      <c r="E29" s="15" t="n"/>
      <c r="F29" s="15" t="n"/>
      <c r="G29" s="16" t="n"/>
      <c r="H29" s="14" t="n"/>
      <c r="I29" s="14" t="n"/>
      <c r="J29" s="15" t="n"/>
      <c r="K29" s="16" t="n"/>
      <c r="L29" s="16" t="n"/>
      <c r="M29" s="25" t="n"/>
      <c r="N29" s="18">
        <f>IF(OR(A29="",M29=""),"",IFERROR(MAX(0,TODAY()-M29),""))</f>
        <v/>
      </c>
      <c r="O29" s="7">
        <f>IF(A29="","",IFERROR(IF(L29="","Choose status",IF(OR(B29="",C29="",D29="",E29="",F29="",K29=""),"Check required fields",IF(L29="Inactive","Inactive",IF(L29="Needs Review","Review due",IF(G29="","Check primary flag",IF(COUNTIFS($A$5:$A$124,A29,$G$5:$G$124,"Yes",$L$5:$L$124,"Active")&lt;&gt;1,"Check primary count",IF(J29="","Choose channel",IF(OR(AND(OR(J29="Phone Call",J29="Text Message"),H29=""),AND(J29="Email",I29="")),"Check contact detail",IF(M29="","Verify date",IF(N29&gt;Assumptions!$J$5,"Review due","Ready")))))))))),"Check entry"))</f>
        <v/>
      </c>
      <c r="P29" s="15" t="n"/>
    </row>
    <row r="30">
      <c r="A30" s="14" t="n"/>
      <c r="B30" s="14" t="n"/>
      <c r="C30" s="15" t="n"/>
      <c r="D30" s="15" t="n"/>
      <c r="E30" s="15" t="n"/>
      <c r="F30" s="15" t="n"/>
      <c r="G30" s="16" t="n"/>
      <c r="H30" s="14" t="n"/>
      <c r="I30" s="14" t="n"/>
      <c r="J30" s="15" t="n"/>
      <c r="K30" s="16" t="n"/>
      <c r="L30" s="16" t="n"/>
      <c r="M30" s="25" t="n"/>
      <c r="N30" s="19">
        <f>IF(OR(A30="",M30=""),"",IFERROR(MAX(0,TODAY()-M30),""))</f>
        <v/>
      </c>
      <c r="O30" s="9">
        <f>IF(A30="","",IFERROR(IF(L30="","Choose status",IF(OR(B30="",C30="",D30="",E30="",F30="",K30=""),"Check required fields",IF(L30="Inactive","Inactive",IF(L30="Needs Review","Review due",IF(G30="","Check primary flag",IF(COUNTIFS($A$5:$A$124,A30,$G$5:$G$124,"Yes",$L$5:$L$124,"Active")&lt;&gt;1,"Check primary count",IF(J30="","Choose channel",IF(OR(AND(OR(J30="Phone Call",J30="Text Message"),H30=""),AND(J30="Email",I30="")),"Check contact detail",IF(M30="","Verify date",IF(N30&gt;Assumptions!$J$5,"Review due","Ready")))))))))),"Check entry"))</f>
        <v/>
      </c>
      <c r="P30" s="15" t="n"/>
    </row>
    <row r="31">
      <c r="A31" s="14" t="n"/>
      <c r="B31" s="14" t="n"/>
      <c r="C31" s="15" t="n"/>
      <c r="D31" s="15" t="n"/>
      <c r="E31" s="15" t="n"/>
      <c r="F31" s="15" t="n"/>
      <c r="G31" s="16" t="n"/>
      <c r="H31" s="14" t="n"/>
      <c r="I31" s="14" t="n"/>
      <c r="J31" s="15" t="n"/>
      <c r="K31" s="16" t="n"/>
      <c r="L31" s="16" t="n"/>
      <c r="M31" s="25" t="n"/>
      <c r="N31" s="18">
        <f>IF(OR(A31="",M31=""),"",IFERROR(MAX(0,TODAY()-M31),""))</f>
        <v/>
      </c>
      <c r="O31" s="7">
        <f>IF(A31="","",IFERROR(IF(L31="","Choose status",IF(OR(B31="",C31="",D31="",E31="",F31="",K31=""),"Check required fields",IF(L31="Inactive","Inactive",IF(L31="Needs Review","Review due",IF(G31="","Check primary flag",IF(COUNTIFS($A$5:$A$124,A31,$G$5:$G$124,"Yes",$L$5:$L$124,"Active")&lt;&gt;1,"Check primary count",IF(J31="","Choose channel",IF(OR(AND(OR(J31="Phone Call",J31="Text Message"),H31=""),AND(J31="Email",I31="")),"Check contact detail",IF(M31="","Verify date",IF(N31&gt;Assumptions!$J$5,"Review due","Ready")))))))))),"Check entry"))</f>
        <v/>
      </c>
      <c r="P31" s="15" t="n"/>
    </row>
    <row r="32">
      <c r="A32" s="14" t="n"/>
      <c r="B32" s="14" t="n"/>
      <c r="C32" s="15" t="n"/>
      <c r="D32" s="15" t="n"/>
      <c r="E32" s="15" t="n"/>
      <c r="F32" s="15" t="n"/>
      <c r="G32" s="16" t="n"/>
      <c r="H32" s="14" t="n"/>
      <c r="I32" s="14" t="n"/>
      <c r="J32" s="15" t="n"/>
      <c r="K32" s="16" t="n"/>
      <c r="L32" s="16" t="n"/>
      <c r="M32" s="25" t="n"/>
      <c r="N32" s="19">
        <f>IF(OR(A32="",M32=""),"",IFERROR(MAX(0,TODAY()-M32),""))</f>
        <v/>
      </c>
      <c r="O32" s="9">
        <f>IF(A32="","",IFERROR(IF(L32="","Choose status",IF(OR(B32="",C32="",D32="",E32="",F32="",K32=""),"Check required fields",IF(L32="Inactive","Inactive",IF(L32="Needs Review","Review due",IF(G32="","Check primary flag",IF(COUNTIFS($A$5:$A$124,A32,$G$5:$G$124,"Yes",$L$5:$L$124,"Active")&lt;&gt;1,"Check primary count",IF(J32="","Choose channel",IF(OR(AND(OR(J32="Phone Call",J32="Text Message"),H32=""),AND(J32="Email",I32="")),"Check contact detail",IF(M32="","Verify date",IF(N32&gt;Assumptions!$J$5,"Review due","Ready")))))))))),"Check entry"))</f>
        <v/>
      </c>
      <c r="P32" s="15" t="n"/>
    </row>
    <row r="33">
      <c r="A33" s="14" t="n"/>
      <c r="B33" s="14" t="n"/>
      <c r="C33" s="15" t="n"/>
      <c r="D33" s="15" t="n"/>
      <c r="E33" s="15" t="n"/>
      <c r="F33" s="15" t="n"/>
      <c r="G33" s="16" t="n"/>
      <c r="H33" s="14" t="n"/>
      <c r="I33" s="14" t="n"/>
      <c r="J33" s="15" t="n"/>
      <c r="K33" s="16" t="n"/>
      <c r="L33" s="16" t="n"/>
      <c r="M33" s="25" t="n"/>
      <c r="N33" s="18">
        <f>IF(OR(A33="",M33=""),"",IFERROR(MAX(0,TODAY()-M33),""))</f>
        <v/>
      </c>
      <c r="O33" s="7">
        <f>IF(A33="","",IFERROR(IF(L33="","Choose status",IF(OR(B33="",C33="",D33="",E33="",F33="",K33=""),"Check required fields",IF(L33="Inactive","Inactive",IF(L33="Needs Review","Review due",IF(G33="","Check primary flag",IF(COUNTIFS($A$5:$A$124,A33,$G$5:$G$124,"Yes",$L$5:$L$124,"Active")&lt;&gt;1,"Check primary count",IF(J33="","Choose channel",IF(OR(AND(OR(J33="Phone Call",J33="Text Message"),H33=""),AND(J33="Email",I33="")),"Check contact detail",IF(M33="","Verify date",IF(N33&gt;Assumptions!$J$5,"Review due","Ready")))))))))),"Check entry"))</f>
        <v/>
      </c>
      <c r="P33" s="15" t="n"/>
    </row>
    <row r="34">
      <c r="A34" s="14" t="n"/>
      <c r="B34" s="14" t="n"/>
      <c r="C34" s="15" t="n"/>
      <c r="D34" s="15" t="n"/>
      <c r="E34" s="15" t="n"/>
      <c r="F34" s="15" t="n"/>
      <c r="G34" s="16" t="n"/>
      <c r="H34" s="14" t="n"/>
      <c r="I34" s="14" t="n"/>
      <c r="J34" s="15" t="n"/>
      <c r="K34" s="16" t="n"/>
      <c r="L34" s="16" t="n"/>
      <c r="M34" s="25" t="n"/>
      <c r="N34" s="19">
        <f>IF(OR(A34="",M34=""),"",IFERROR(MAX(0,TODAY()-M34),""))</f>
        <v/>
      </c>
      <c r="O34" s="9">
        <f>IF(A34="","",IFERROR(IF(L34="","Choose status",IF(OR(B34="",C34="",D34="",E34="",F34="",K34=""),"Check required fields",IF(L34="Inactive","Inactive",IF(L34="Needs Review","Review due",IF(G34="","Check primary flag",IF(COUNTIFS($A$5:$A$124,A34,$G$5:$G$124,"Yes",$L$5:$L$124,"Active")&lt;&gt;1,"Check primary count",IF(J34="","Choose channel",IF(OR(AND(OR(J34="Phone Call",J34="Text Message"),H34=""),AND(J34="Email",I34="")),"Check contact detail",IF(M34="","Verify date",IF(N34&gt;Assumptions!$J$5,"Review due","Ready")))))))))),"Check entry"))</f>
        <v/>
      </c>
      <c r="P34" s="15" t="n"/>
    </row>
    <row r="35">
      <c r="A35" s="14" t="n"/>
      <c r="B35" s="14" t="n"/>
      <c r="C35" s="15" t="n"/>
      <c r="D35" s="15" t="n"/>
      <c r="E35" s="15" t="n"/>
      <c r="F35" s="15" t="n"/>
      <c r="G35" s="16" t="n"/>
      <c r="H35" s="14" t="n"/>
      <c r="I35" s="14" t="n"/>
      <c r="J35" s="15" t="n"/>
      <c r="K35" s="16" t="n"/>
      <c r="L35" s="16" t="n"/>
      <c r="M35" s="25" t="n"/>
      <c r="N35" s="18">
        <f>IF(OR(A35="",M35=""),"",IFERROR(MAX(0,TODAY()-M35),""))</f>
        <v/>
      </c>
      <c r="O35" s="7">
        <f>IF(A35="","",IFERROR(IF(L35="","Choose status",IF(OR(B35="",C35="",D35="",E35="",F35="",K35=""),"Check required fields",IF(L35="Inactive","Inactive",IF(L35="Needs Review","Review due",IF(G35="","Check primary flag",IF(COUNTIFS($A$5:$A$124,A35,$G$5:$G$124,"Yes",$L$5:$L$124,"Active")&lt;&gt;1,"Check primary count",IF(J35="","Choose channel",IF(OR(AND(OR(J35="Phone Call",J35="Text Message"),H35=""),AND(J35="Email",I35="")),"Check contact detail",IF(M35="","Verify date",IF(N35&gt;Assumptions!$J$5,"Review due","Ready")))))))))),"Check entry"))</f>
        <v/>
      </c>
      <c r="P35" s="15" t="n"/>
    </row>
    <row r="36">
      <c r="A36" s="14" t="n"/>
      <c r="B36" s="14" t="n"/>
      <c r="C36" s="15" t="n"/>
      <c r="D36" s="15" t="n"/>
      <c r="E36" s="15" t="n"/>
      <c r="F36" s="15" t="n"/>
      <c r="G36" s="16" t="n"/>
      <c r="H36" s="14" t="n"/>
      <c r="I36" s="14" t="n"/>
      <c r="J36" s="15" t="n"/>
      <c r="K36" s="16" t="n"/>
      <c r="L36" s="16" t="n"/>
      <c r="M36" s="25" t="n"/>
      <c r="N36" s="19">
        <f>IF(OR(A36="",M36=""),"",IFERROR(MAX(0,TODAY()-M36),""))</f>
        <v/>
      </c>
      <c r="O36" s="9">
        <f>IF(A36="","",IFERROR(IF(L36="","Choose status",IF(OR(B36="",C36="",D36="",E36="",F36="",K36=""),"Check required fields",IF(L36="Inactive","Inactive",IF(L36="Needs Review","Review due",IF(G36="","Check primary flag",IF(COUNTIFS($A$5:$A$124,A36,$G$5:$G$124,"Yes",$L$5:$L$124,"Active")&lt;&gt;1,"Check primary count",IF(J36="","Choose channel",IF(OR(AND(OR(J36="Phone Call",J36="Text Message"),H36=""),AND(J36="Email",I36="")),"Check contact detail",IF(M36="","Verify date",IF(N36&gt;Assumptions!$J$5,"Review due","Ready")))))))))),"Check entry"))</f>
        <v/>
      </c>
      <c r="P36" s="15" t="n"/>
    </row>
    <row r="37">
      <c r="A37" s="14" t="n"/>
      <c r="B37" s="14" t="n"/>
      <c r="C37" s="15" t="n"/>
      <c r="D37" s="15" t="n"/>
      <c r="E37" s="15" t="n"/>
      <c r="F37" s="15" t="n"/>
      <c r="G37" s="16" t="n"/>
      <c r="H37" s="14" t="n"/>
      <c r="I37" s="14" t="n"/>
      <c r="J37" s="15" t="n"/>
      <c r="K37" s="16" t="n"/>
      <c r="L37" s="16" t="n"/>
      <c r="M37" s="25" t="n"/>
      <c r="N37" s="18">
        <f>IF(OR(A37="",M37=""),"",IFERROR(MAX(0,TODAY()-M37),""))</f>
        <v/>
      </c>
      <c r="O37" s="7">
        <f>IF(A37="","",IFERROR(IF(L37="","Choose status",IF(OR(B37="",C37="",D37="",E37="",F37="",K37=""),"Check required fields",IF(L37="Inactive","Inactive",IF(L37="Needs Review","Review due",IF(G37="","Check primary flag",IF(COUNTIFS($A$5:$A$124,A37,$G$5:$G$124,"Yes",$L$5:$L$124,"Active")&lt;&gt;1,"Check primary count",IF(J37="","Choose channel",IF(OR(AND(OR(J37="Phone Call",J37="Text Message"),H37=""),AND(J37="Email",I37="")),"Check contact detail",IF(M37="","Verify date",IF(N37&gt;Assumptions!$J$5,"Review due","Ready")))))))))),"Check entry"))</f>
        <v/>
      </c>
      <c r="P37" s="15" t="n"/>
    </row>
    <row r="38">
      <c r="A38" s="14" t="n"/>
      <c r="B38" s="14" t="n"/>
      <c r="C38" s="15" t="n"/>
      <c r="D38" s="15" t="n"/>
      <c r="E38" s="15" t="n"/>
      <c r="F38" s="15" t="n"/>
      <c r="G38" s="16" t="n"/>
      <c r="H38" s="14" t="n"/>
      <c r="I38" s="14" t="n"/>
      <c r="J38" s="15" t="n"/>
      <c r="K38" s="16" t="n"/>
      <c r="L38" s="16" t="n"/>
      <c r="M38" s="25" t="n"/>
      <c r="N38" s="19">
        <f>IF(OR(A38="",M38=""),"",IFERROR(MAX(0,TODAY()-M38),""))</f>
        <v/>
      </c>
      <c r="O38" s="9">
        <f>IF(A38="","",IFERROR(IF(L38="","Choose status",IF(OR(B38="",C38="",D38="",E38="",F38="",K38=""),"Check required fields",IF(L38="Inactive","Inactive",IF(L38="Needs Review","Review due",IF(G38="","Check primary flag",IF(COUNTIFS($A$5:$A$124,A38,$G$5:$G$124,"Yes",$L$5:$L$124,"Active")&lt;&gt;1,"Check primary count",IF(J38="","Choose channel",IF(OR(AND(OR(J38="Phone Call",J38="Text Message"),H38=""),AND(J38="Email",I38="")),"Check contact detail",IF(M38="","Verify date",IF(N38&gt;Assumptions!$J$5,"Review due","Ready")))))))))),"Check entry"))</f>
        <v/>
      </c>
      <c r="P38" s="15" t="n"/>
    </row>
    <row r="39">
      <c r="A39" s="14" t="n"/>
      <c r="B39" s="14" t="n"/>
      <c r="C39" s="15" t="n"/>
      <c r="D39" s="15" t="n"/>
      <c r="E39" s="15" t="n"/>
      <c r="F39" s="15" t="n"/>
      <c r="G39" s="16" t="n"/>
      <c r="H39" s="14" t="n"/>
      <c r="I39" s="14" t="n"/>
      <c r="J39" s="15" t="n"/>
      <c r="K39" s="16" t="n"/>
      <c r="L39" s="16" t="n"/>
      <c r="M39" s="25" t="n"/>
      <c r="N39" s="18">
        <f>IF(OR(A39="",M39=""),"",IFERROR(MAX(0,TODAY()-M39),""))</f>
        <v/>
      </c>
      <c r="O39" s="7">
        <f>IF(A39="","",IFERROR(IF(L39="","Choose status",IF(OR(B39="",C39="",D39="",E39="",F39="",K39=""),"Check required fields",IF(L39="Inactive","Inactive",IF(L39="Needs Review","Review due",IF(G39="","Check primary flag",IF(COUNTIFS($A$5:$A$124,A39,$G$5:$G$124,"Yes",$L$5:$L$124,"Active")&lt;&gt;1,"Check primary count",IF(J39="","Choose channel",IF(OR(AND(OR(J39="Phone Call",J39="Text Message"),H39=""),AND(J39="Email",I39="")),"Check contact detail",IF(M39="","Verify date",IF(N39&gt;Assumptions!$J$5,"Review due","Ready")))))))))),"Check entry"))</f>
        <v/>
      </c>
      <c r="P39" s="15" t="n"/>
    </row>
    <row r="40">
      <c r="A40" s="14" t="n"/>
      <c r="B40" s="14" t="n"/>
      <c r="C40" s="15" t="n"/>
      <c r="D40" s="15" t="n"/>
      <c r="E40" s="15" t="n"/>
      <c r="F40" s="15" t="n"/>
      <c r="G40" s="16" t="n"/>
      <c r="H40" s="14" t="n"/>
      <c r="I40" s="14" t="n"/>
      <c r="J40" s="15" t="n"/>
      <c r="K40" s="16" t="n"/>
      <c r="L40" s="16" t="n"/>
      <c r="M40" s="25" t="n"/>
      <c r="N40" s="19">
        <f>IF(OR(A40="",M40=""),"",IFERROR(MAX(0,TODAY()-M40),""))</f>
        <v/>
      </c>
      <c r="O40" s="9">
        <f>IF(A40="","",IFERROR(IF(L40="","Choose status",IF(OR(B40="",C40="",D40="",E40="",F40="",K40=""),"Check required fields",IF(L40="Inactive","Inactive",IF(L40="Needs Review","Review due",IF(G40="","Check primary flag",IF(COUNTIFS($A$5:$A$124,A40,$G$5:$G$124,"Yes",$L$5:$L$124,"Active")&lt;&gt;1,"Check primary count",IF(J40="","Choose channel",IF(OR(AND(OR(J40="Phone Call",J40="Text Message"),H40=""),AND(J40="Email",I40="")),"Check contact detail",IF(M40="","Verify date",IF(N40&gt;Assumptions!$J$5,"Review due","Ready")))))))))),"Check entry"))</f>
        <v/>
      </c>
      <c r="P40" s="15" t="n"/>
    </row>
    <row r="41">
      <c r="A41" s="14" t="n"/>
      <c r="B41" s="14" t="n"/>
      <c r="C41" s="15" t="n"/>
      <c r="D41" s="15" t="n"/>
      <c r="E41" s="15" t="n"/>
      <c r="F41" s="15" t="n"/>
      <c r="G41" s="16" t="n"/>
      <c r="H41" s="14" t="n"/>
      <c r="I41" s="14" t="n"/>
      <c r="J41" s="15" t="n"/>
      <c r="K41" s="16" t="n"/>
      <c r="L41" s="16" t="n"/>
      <c r="M41" s="25" t="n"/>
      <c r="N41" s="18">
        <f>IF(OR(A41="",M41=""),"",IFERROR(MAX(0,TODAY()-M41),""))</f>
        <v/>
      </c>
      <c r="O41" s="7">
        <f>IF(A41="","",IFERROR(IF(L41="","Choose status",IF(OR(B41="",C41="",D41="",E41="",F41="",K41=""),"Check required fields",IF(L41="Inactive","Inactive",IF(L41="Needs Review","Review due",IF(G41="","Check primary flag",IF(COUNTIFS($A$5:$A$124,A41,$G$5:$G$124,"Yes",$L$5:$L$124,"Active")&lt;&gt;1,"Check primary count",IF(J41="","Choose channel",IF(OR(AND(OR(J41="Phone Call",J41="Text Message"),H41=""),AND(J41="Email",I41="")),"Check contact detail",IF(M41="","Verify date",IF(N41&gt;Assumptions!$J$5,"Review due","Ready")))))))))),"Check entry"))</f>
        <v/>
      </c>
      <c r="P41" s="15" t="n"/>
    </row>
    <row r="42">
      <c r="A42" s="14" t="n"/>
      <c r="B42" s="14" t="n"/>
      <c r="C42" s="15" t="n"/>
      <c r="D42" s="15" t="n"/>
      <c r="E42" s="15" t="n"/>
      <c r="F42" s="15" t="n"/>
      <c r="G42" s="16" t="n"/>
      <c r="H42" s="14" t="n"/>
      <c r="I42" s="14" t="n"/>
      <c r="J42" s="15" t="n"/>
      <c r="K42" s="16" t="n"/>
      <c r="L42" s="16" t="n"/>
      <c r="M42" s="25" t="n"/>
      <c r="N42" s="19">
        <f>IF(OR(A42="",M42=""),"",IFERROR(MAX(0,TODAY()-M42),""))</f>
        <v/>
      </c>
      <c r="O42" s="9">
        <f>IF(A42="","",IFERROR(IF(L42="","Choose status",IF(OR(B42="",C42="",D42="",E42="",F42="",K42=""),"Check required fields",IF(L42="Inactive","Inactive",IF(L42="Needs Review","Review due",IF(G42="","Check primary flag",IF(COUNTIFS($A$5:$A$124,A42,$G$5:$G$124,"Yes",$L$5:$L$124,"Active")&lt;&gt;1,"Check primary count",IF(J42="","Choose channel",IF(OR(AND(OR(J42="Phone Call",J42="Text Message"),H42=""),AND(J42="Email",I42="")),"Check contact detail",IF(M42="","Verify date",IF(N42&gt;Assumptions!$J$5,"Review due","Ready")))))))))),"Check entry"))</f>
        <v/>
      </c>
      <c r="P42" s="15" t="n"/>
    </row>
    <row r="43">
      <c r="A43" s="14" t="n"/>
      <c r="B43" s="14" t="n"/>
      <c r="C43" s="15" t="n"/>
      <c r="D43" s="15" t="n"/>
      <c r="E43" s="15" t="n"/>
      <c r="F43" s="15" t="n"/>
      <c r="G43" s="16" t="n"/>
      <c r="H43" s="14" t="n"/>
      <c r="I43" s="14" t="n"/>
      <c r="J43" s="15" t="n"/>
      <c r="K43" s="16" t="n"/>
      <c r="L43" s="16" t="n"/>
      <c r="M43" s="25" t="n"/>
      <c r="N43" s="18">
        <f>IF(OR(A43="",M43=""),"",IFERROR(MAX(0,TODAY()-M43),""))</f>
        <v/>
      </c>
      <c r="O43" s="7">
        <f>IF(A43="","",IFERROR(IF(L43="","Choose status",IF(OR(B43="",C43="",D43="",E43="",F43="",K43=""),"Check required fields",IF(L43="Inactive","Inactive",IF(L43="Needs Review","Review due",IF(G43="","Check primary flag",IF(COUNTIFS($A$5:$A$124,A43,$G$5:$G$124,"Yes",$L$5:$L$124,"Active")&lt;&gt;1,"Check primary count",IF(J43="","Choose channel",IF(OR(AND(OR(J43="Phone Call",J43="Text Message"),H43=""),AND(J43="Email",I43="")),"Check contact detail",IF(M43="","Verify date",IF(N43&gt;Assumptions!$J$5,"Review due","Ready")))))))))),"Check entry"))</f>
        <v/>
      </c>
      <c r="P43" s="15" t="n"/>
    </row>
    <row r="44">
      <c r="A44" s="14" t="n"/>
      <c r="B44" s="14" t="n"/>
      <c r="C44" s="15" t="n"/>
      <c r="D44" s="15" t="n"/>
      <c r="E44" s="15" t="n"/>
      <c r="F44" s="15" t="n"/>
      <c r="G44" s="16" t="n"/>
      <c r="H44" s="14" t="n"/>
      <c r="I44" s="14" t="n"/>
      <c r="J44" s="15" t="n"/>
      <c r="K44" s="16" t="n"/>
      <c r="L44" s="16" t="n"/>
      <c r="M44" s="25" t="n"/>
      <c r="N44" s="19">
        <f>IF(OR(A44="",M44=""),"",IFERROR(MAX(0,TODAY()-M44),""))</f>
        <v/>
      </c>
      <c r="O44" s="9">
        <f>IF(A44="","",IFERROR(IF(L44="","Choose status",IF(OR(B44="",C44="",D44="",E44="",F44="",K44=""),"Check required fields",IF(L44="Inactive","Inactive",IF(L44="Needs Review","Review due",IF(G44="","Check primary flag",IF(COUNTIFS($A$5:$A$124,A44,$G$5:$G$124,"Yes",$L$5:$L$124,"Active")&lt;&gt;1,"Check primary count",IF(J44="","Choose channel",IF(OR(AND(OR(J44="Phone Call",J44="Text Message"),H44=""),AND(J44="Email",I44="")),"Check contact detail",IF(M44="","Verify date",IF(N44&gt;Assumptions!$J$5,"Review due","Ready")))))))))),"Check entry"))</f>
        <v/>
      </c>
      <c r="P44" s="15" t="n"/>
    </row>
    <row r="45">
      <c r="A45" s="14" t="n"/>
      <c r="B45" s="14" t="n"/>
      <c r="C45" s="15" t="n"/>
      <c r="D45" s="15" t="n"/>
      <c r="E45" s="15" t="n"/>
      <c r="F45" s="15" t="n"/>
      <c r="G45" s="16" t="n"/>
      <c r="H45" s="14" t="n"/>
      <c r="I45" s="14" t="n"/>
      <c r="J45" s="15" t="n"/>
      <c r="K45" s="16" t="n"/>
      <c r="L45" s="16" t="n"/>
      <c r="M45" s="25" t="n"/>
      <c r="N45" s="18">
        <f>IF(OR(A45="",M45=""),"",IFERROR(MAX(0,TODAY()-M45),""))</f>
        <v/>
      </c>
      <c r="O45" s="7">
        <f>IF(A45="","",IFERROR(IF(L45="","Choose status",IF(OR(B45="",C45="",D45="",E45="",F45="",K45=""),"Check required fields",IF(L45="Inactive","Inactive",IF(L45="Needs Review","Review due",IF(G45="","Check primary flag",IF(COUNTIFS($A$5:$A$124,A45,$G$5:$G$124,"Yes",$L$5:$L$124,"Active")&lt;&gt;1,"Check primary count",IF(J45="","Choose channel",IF(OR(AND(OR(J45="Phone Call",J45="Text Message"),H45=""),AND(J45="Email",I45="")),"Check contact detail",IF(M45="","Verify date",IF(N45&gt;Assumptions!$J$5,"Review due","Ready")))))))))),"Check entry"))</f>
        <v/>
      </c>
      <c r="P45" s="15" t="n"/>
    </row>
    <row r="46">
      <c r="A46" s="14" t="n"/>
      <c r="B46" s="14" t="n"/>
      <c r="C46" s="15" t="n"/>
      <c r="D46" s="15" t="n"/>
      <c r="E46" s="15" t="n"/>
      <c r="F46" s="15" t="n"/>
      <c r="G46" s="16" t="n"/>
      <c r="H46" s="14" t="n"/>
      <c r="I46" s="14" t="n"/>
      <c r="J46" s="15" t="n"/>
      <c r="K46" s="16" t="n"/>
      <c r="L46" s="16" t="n"/>
      <c r="M46" s="25" t="n"/>
      <c r="N46" s="19">
        <f>IF(OR(A46="",M46=""),"",IFERROR(MAX(0,TODAY()-M46),""))</f>
        <v/>
      </c>
      <c r="O46" s="9">
        <f>IF(A46="","",IFERROR(IF(L46="","Choose status",IF(OR(B46="",C46="",D46="",E46="",F46="",K46=""),"Check required fields",IF(L46="Inactive","Inactive",IF(L46="Needs Review","Review due",IF(G46="","Check primary flag",IF(COUNTIFS($A$5:$A$124,A46,$G$5:$G$124,"Yes",$L$5:$L$124,"Active")&lt;&gt;1,"Check primary count",IF(J46="","Choose channel",IF(OR(AND(OR(J46="Phone Call",J46="Text Message"),H46=""),AND(J46="Email",I46="")),"Check contact detail",IF(M46="","Verify date",IF(N46&gt;Assumptions!$J$5,"Review due","Ready")))))))))),"Check entry"))</f>
        <v/>
      </c>
      <c r="P46" s="15" t="n"/>
    </row>
    <row r="47">
      <c r="A47" s="14" t="n"/>
      <c r="B47" s="14" t="n"/>
      <c r="C47" s="15" t="n"/>
      <c r="D47" s="15" t="n"/>
      <c r="E47" s="15" t="n"/>
      <c r="F47" s="15" t="n"/>
      <c r="G47" s="16" t="n"/>
      <c r="H47" s="14" t="n"/>
      <c r="I47" s="14" t="n"/>
      <c r="J47" s="15" t="n"/>
      <c r="K47" s="16" t="n"/>
      <c r="L47" s="16" t="n"/>
      <c r="M47" s="25" t="n"/>
      <c r="N47" s="18">
        <f>IF(OR(A47="",M47=""),"",IFERROR(MAX(0,TODAY()-M47),""))</f>
        <v/>
      </c>
      <c r="O47" s="7">
        <f>IF(A47="","",IFERROR(IF(L47="","Choose status",IF(OR(B47="",C47="",D47="",E47="",F47="",K47=""),"Check required fields",IF(L47="Inactive","Inactive",IF(L47="Needs Review","Review due",IF(G47="","Check primary flag",IF(COUNTIFS($A$5:$A$124,A47,$G$5:$G$124,"Yes",$L$5:$L$124,"Active")&lt;&gt;1,"Check primary count",IF(J47="","Choose channel",IF(OR(AND(OR(J47="Phone Call",J47="Text Message"),H47=""),AND(J47="Email",I47="")),"Check contact detail",IF(M47="","Verify date",IF(N47&gt;Assumptions!$J$5,"Review due","Ready")))))))))),"Check entry"))</f>
        <v/>
      </c>
      <c r="P47" s="15" t="n"/>
    </row>
    <row r="48">
      <c r="A48" s="14" t="n"/>
      <c r="B48" s="14" t="n"/>
      <c r="C48" s="15" t="n"/>
      <c r="D48" s="15" t="n"/>
      <c r="E48" s="15" t="n"/>
      <c r="F48" s="15" t="n"/>
      <c r="G48" s="16" t="n"/>
      <c r="H48" s="14" t="n"/>
      <c r="I48" s="14" t="n"/>
      <c r="J48" s="15" t="n"/>
      <c r="K48" s="16" t="n"/>
      <c r="L48" s="16" t="n"/>
      <c r="M48" s="25" t="n"/>
      <c r="N48" s="19">
        <f>IF(OR(A48="",M48=""),"",IFERROR(MAX(0,TODAY()-M48),""))</f>
        <v/>
      </c>
      <c r="O48" s="9">
        <f>IF(A48="","",IFERROR(IF(L48="","Choose status",IF(OR(B48="",C48="",D48="",E48="",F48="",K48=""),"Check required fields",IF(L48="Inactive","Inactive",IF(L48="Needs Review","Review due",IF(G48="","Check primary flag",IF(COUNTIFS($A$5:$A$124,A48,$G$5:$G$124,"Yes",$L$5:$L$124,"Active")&lt;&gt;1,"Check primary count",IF(J48="","Choose channel",IF(OR(AND(OR(J48="Phone Call",J48="Text Message"),H48=""),AND(J48="Email",I48="")),"Check contact detail",IF(M48="","Verify date",IF(N48&gt;Assumptions!$J$5,"Review due","Ready")))))))))),"Check entry"))</f>
        <v/>
      </c>
      <c r="P48" s="15" t="n"/>
    </row>
    <row r="49">
      <c r="A49" s="14" t="n"/>
      <c r="B49" s="14" t="n"/>
      <c r="C49" s="15" t="n"/>
      <c r="D49" s="15" t="n"/>
      <c r="E49" s="15" t="n"/>
      <c r="F49" s="15" t="n"/>
      <c r="G49" s="16" t="n"/>
      <c r="H49" s="14" t="n"/>
      <c r="I49" s="14" t="n"/>
      <c r="J49" s="15" t="n"/>
      <c r="K49" s="16" t="n"/>
      <c r="L49" s="16" t="n"/>
      <c r="M49" s="25" t="n"/>
      <c r="N49" s="18">
        <f>IF(OR(A49="",M49=""),"",IFERROR(MAX(0,TODAY()-M49),""))</f>
        <v/>
      </c>
      <c r="O49" s="7">
        <f>IF(A49="","",IFERROR(IF(L49="","Choose status",IF(OR(B49="",C49="",D49="",E49="",F49="",K49=""),"Check required fields",IF(L49="Inactive","Inactive",IF(L49="Needs Review","Review due",IF(G49="","Check primary flag",IF(COUNTIFS($A$5:$A$124,A49,$G$5:$G$124,"Yes",$L$5:$L$124,"Active")&lt;&gt;1,"Check primary count",IF(J49="","Choose channel",IF(OR(AND(OR(J49="Phone Call",J49="Text Message"),H49=""),AND(J49="Email",I49="")),"Check contact detail",IF(M49="","Verify date",IF(N49&gt;Assumptions!$J$5,"Review due","Ready")))))))))),"Check entry"))</f>
        <v/>
      </c>
      <c r="P49" s="15" t="n"/>
    </row>
    <row r="50">
      <c r="A50" s="14" t="n"/>
      <c r="B50" s="14" t="n"/>
      <c r="C50" s="15" t="n"/>
      <c r="D50" s="15" t="n"/>
      <c r="E50" s="15" t="n"/>
      <c r="F50" s="15" t="n"/>
      <c r="G50" s="16" t="n"/>
      <c r="H50" s="14" t="n"/>
      <c r="I50" s="14" t="n"/>
      <c r="J50" s="15" t="n"/>
      <c r="K50" s="16" t="n"/>
      <c r="L50" s="16" t="n"/>
      <c r="M50" s="25" t="n"/>
      <c r="N50" s="19">
        <f>IF(OR(A50="",M50=""),"",IFERROR(MAX(0,TODAY()-M50),""))</f>
        <v/>
      </c>
      <c r="O50" s="9">
        <f>IF(A50="","",IFERROR(IF(L50="","Choose status",IF(OR(B50="",C50="",D50="",E50="",F50="",K50=""),"Check required fields",IF(L50="Inactive","Inactive",IF(L50="Needs Review","Review due",IF(G50="","Check primary flag",IF(COUNTIFS($A$5:$A$124,A50,$G$5:$G$124,"Yes",$L$5:$L$124,"Active")&lt;&gt;1,"Check primary count",IF(J50="","Choose channel",IF(OR(AND(OR(J50="Phone Call",J50="Text Message"),H50=""),AND(J50="Email",I50="")),"Check contact detail",IF(M50="","Verify date",IF(N50&gt;Assumptions!$J$5,"Review due","Ready")))))))))),"Check entry"))</f>
        <v/>
      </c>
      <c r="P50" s="15" t="n"/>
    </row>
    <row r="51">
      <c r="A51" s="14" t="n"/>
      <c r="B51" s="14" t="n"/>
      <c r="C51" s="15" t="n"/>
      <c r="D51" s="15" t="n"/>
      <c r="E51" s="15" t="n"/>
      <c r="F51" s="15" t="n"/>
      <c r="G51" s="16" t="n"/>
      <c r="H51" s="14" t="n"/>
      <c r="I51" s="14" t="n"/>
      <c r="J51" s="15" t="n"/>
      <c r="K51" s="16" t="n"/>
      <c r="L51" s="16" t="n"/>
      <c r="M51" s="25" t="n"/>
      <c r="N51" s="18">
        <f>IF(OR(A51="",M51=""),"",IFERROR(MAX(0,TODAY()-M51),""))</f>
        <v/>
      </c>
      <c r="O51" s="7">
        <f>IF(A51="","",IFERROR(IF(L51="","Choose status",IF(OR(B51="",C51="",D51="",E51="",F51="",K51=""),"Check required fields",IF(L51="Inactive","Inactive",IF(L51="Needs Review","Review due",IF(G51="","Check primary flag",IF(COUNTIFS($A$5:$A$124,A51,$G$5:$G$124,"Yes",$L$5:$L$124,"Active")&lt;&gt;1,"Check primary count",IF(J51="","Choose channel",IF(OR(AND(OR(J51="Phone Call",J51="Text Message"),H51=""),AND(J51="Email",I51="")),"Check contact detail",IF(M51="","Verify date",IF(N51&gt;Assumptions!$J$5,"Review due","Ready")))))))))),"Check entry"))</f>
        <v/>
      </c>
      <c r="P51" s="15" t="n"/>
    </row>
    <row r="52">
      <c r="A52" s="14" t="n"/>
      <c r="B52" s="14" t="n"/>
      <c r="C52" s="15" t="n"/>
      <c r="D52" s="15" t="n"/>
      <c r="E52" s="15" t="n"/>
      <c r="F52" s="15" t="n"/>
      <c r="G52" s="16" t="n"/>
      <c r="H52" s="14" t="n"/>
      <c r="I52" s="14" t="n"/>
      <c r="J52" s="15" t="n"/>
      <c r="K52" s="16" t="n"/>
      <c r="L52" s="16" t="n"/>
      <c r="M52" s="25" t="n"/>
      <c r="N52" s="19">
        <f>IF(OR(A52="",M52=""),"",IFERROR(MAX(0,TODAY()-M52),""))</f>
        <v/>
      </c>
      <c r="O52" s="9">
        <f>IF(A52="","",IFERROR(IF(L52="","Choose status",IF(OR(B52="",C52="",D52="",E52="",F52="",K52=""),"Check required fields",IF(L52="Inactive","Inactive",IF(L52="Needs Review","Review due",IF(G52="","Check primary flag",IF(COUNTIFS($A$5:$A$124,A52,$G$5:$G$124,"Yes",$L$5:$L$124,"Active")&lt;&gt;1,"Check primary count",IF(J52="","Choose channel",IF(OR(AND(OR(J52="Phone Call",J52="Text Message"),H52=""),AND(J52="Email",I52="")),"Check contact detail",IF(M52="","Verify date",IF(N52&gt;Assumptions!$J$5,"Review due","Ready")))))))))),"Check entry"))</f>
        <v/>
      </c>
      <c r="P52" s="15" t="n"/>
    </row>
    <row r="53">
      <c r="A53" s="14" t="n"/>
      <c r="B53" s="14" t="n"/>
      <c r="C53" s="15" t="n"/>
      <c r="D53" s="15" t="n"/>
      <c r="E53" s="15" t="n"/>
      <c r="F53" s="15" t="n"/>
      <c r="G53" s="16" t="n"/>
      <c r="H53" s="14" t="n"/>
      <c r="I53" s="14" t="n"/>
      <c r="J53" s="15" t="n"/>
      <c r="K53" s="16" t="n"/>
      <c r="L53" s="16" t="n"/>
      <c r="M53" s="25" t="n"/>
      <c r="N53" s="18">
        <f>IF(OR(A53="",M53=""),"",IFERROR(MAX(0,TODAY()-M53),""))</f>
        <v/>
      </c>
      <c r="O53" s="7">
        <f>IF(A53="","",IFERROR(IF(L53="","Choose status",IF(OR(B53="",C53="",D53="",E53="",F53="",K53=""),"Check required fields",IF(L53="Inactive","Inactive",IF(L53="Needs Review","Review due",IF(G53="","Check primary flag",IF(COUNTIFS($A$5:$A$124,A53,$G$5:$G$124,"Yes",$L$5:$L$124,"Active")&lt;&gt;1,"Check primary count",IF(J53="","Choose channel",IF(OR(AND(OR(J53="Phone Call",J53="Text Message"),H53=""),AND(J53="Email",I53="")),"Check contact detail",IF(M53="","Verify date",IF(N53&gt;Assumptions!$J$5,"Review due","Ready")))))))))),"Check entry"))</f>
        <v/>
      </c>
      <c r="P53" s="15" t="n"/>
    </row>
    <row r="54">
      <c r="A54" s="14" t="n"/>
      <c r="B54" s="14" t="n"/>
      <c r="C54" s="15" t="n"/>
      <c r="D54" s="15" t="n"/>
      <c r="E54" s="15" t="n"/>
      <c r="F54" s="15" t="n"/>
      <c r="G54" s="16" t="n"/>
      <c r="H54" s="14" t="n"/>
      <c r="I54" s="14" t="n"/>
      <c r="J54" s="15" t="n"/>
      <c r="K54" s="16" t="n"/>
      <c r="L54" s="16" t="n"/>
      <c r="M54" s="25" t="n"/>
      <c r="N54" s="19">
        <f>IF(OR(A54="",M54=""),"",IFERROR(MAX(0,TODAY()-M54),""))</f>
        <v/>
      </c>
      <c r="O54" s="9">
        <f>IF(A54="","",IFERROR(IF(L54="","Choose status",IF(OR(B54="",C54="",D54="",E54="",F54="",K54=""),"Check required fields",IF(L54="Inactive","Inactive",IF(L54="Needs Review","Review due",IF(G54="","Check primary flag",IF(COUNTIFS($A$5:$A$124,A54,$G$5:$G$124,"Yes",$L$5:$L$124,"Active")&lt;&gt;1,"Check primary count",IF(J54="","Choose channel",IF(OR(AND(OR(J54="Phone Call",J54="Text Message"),H54=""),AND(J54="Email",I54="")),"Check contact detail",IF(M54="","Verify date",IF(N54&gt;Assumptions!$J$5,"Review due","Ready")))))))))),"Check entry"))</f>
        <v/>
      </c>
      <c r="P54" s="15" t="n"/>
    </row>
    <row r="55">
      <c r="A55" s="14" t="n"/>
      <c r="B55" s="14" t="n"/>
      <c r="C55" s="15" t="n"/>
      <c r="D55" s="15" t="n"/>
      <c r="E55" s="15" t="n"/>
      <c r="F55" s="15" t="n"/>
      <c r="G55" s="16" t="n"/>
      <c r="H55" s="14" t="n"/>
      <c r="I55" s="14" t="n"/>
      <c r="J55" s="15" t="n"/>
      <c r="K55" s="16" t="n"/>
      <c r="L55" s="16" t="n"/>
      <c r="M55" s="25" t="n"/>
      <c r="N55" s="18">
        <f>IF(OR(A55="",M55=""),"",IFERROR(MAX(0,TODAY()-M55),""))</f>
        <v/>
      </c>
      <c r="O55" s="7">
        <f>IF(A55="","",IFERROR(IF(L55="","Choose status",IF(OR(B55="",C55="",D55="",E55="",F55="",K55=""),"Check required fields",IF(L55="Inactive","Inactive",IF(L55="Needs Review","Review due",IF(G55="","Check primary flag",IF(COUNTIFS($A$5:$A$124,A55,$G$5:$G$124,"Yes",$L$5:$L$124,"Active")&lt;&gt;1,"Check primary count",IF(J55="","Choose channel",IF(OR(AND(OR(J55="Phone Call",J55="Text Message"),H55=""),AND(J55="Email",I55="")),"Check contact detail",IF(M55="","Verify date",IF(N55&gt;Assumptions!$J$5,"Review due","Ready")))))))))),"Check entry"))</f>
        <v/>
      </c>
      <c r="P55" s="15" t="n"/>
    </row>
    <row r="56">
      <c r="A56" s="14" t="n"/>
      <c r="B56" s="14" t="n"/>
      <c r="C56" s="15" t="n"/>
      <c r="D56" s="15" t="n"/>
      <c r="E56" s="15" t="n"/>
      <c r="F56" s="15" t="n"/>
      <c r="G56" s="16" t="n"/>
      <c r="H56" s="14" t="n"/>
      <c r="I56" s="14" t="n"/>
      <c r="J56" s="15" t="n"/>
      <c r="K56" s="16" t="n"/>
      <c r="L56" s="16" t="n"/>
      <c r="M56" s="25" t="n"/>
      <c r="N56" s="19">
        <f>IF(OR(A56="",M56=""),"",IFERROR(MAX(0,TODAY()-M56),""))</f>
        <v/>
      </c>
      <c r="O56" s="9">
        <f>IF(A56="","",IFERROR(IF(L56="","Choose status",IF(OR(B56="",C56="",D56="",E56="",F56="",K56=""),"Check required fields",IF(L56="Inactive","Inactive",IF(L56="Needs Review","Review due",IF(G56="","Check primary flag",IF(COUNTIFS($A$5:$A$124,A56,$G$5:$G$124,"Yes",$L$5:$L$124,"Active")&lt;&gt;1,"Check primary count",IF(J56="","Choose channel",IF(OR(AND(OR(J56="Phone Call",J56="Text Message"),H56=""),AND(J56="Email",I56="")),"Check contact detail",IF(M56="","Verify date",IF(N56&gt;Assumptions!$J$5,"Review due","Ready")))))))))),"Check entry"))</f>
        <v/>
      </c>
      <c r="P56" s="15" t="n"/>
    </row>
    <row r="57">
      <c r="A57" s="14" t="n"/>
      <c r="B57" s="14" t="n"/>
      <c r="C57" s="15" t="n"/>
      <c r="D57" s="15" t="n"/>
      <c r="E57" s="15" t="n"/>
      <c r="F57" s="15" t="n"/>
      <c r="G57" s="16" t="n"/>
      <c r="H57" s="14" t="n"/>
      <c r="I57" s="14" t="n"/>
      <c r="J57" s="15" t="n"/>
      <c r="K57" s="16" t="n"/>
      <c r="L57" s="16" t="n"/>
      <c r="M57" s="25" t="n"/>
      <c r="N57" s="18">
        <f>IF(OR(A57="",M57=""),"",IFERROR(MAX(0,TODAY()-M57),""))</f>
        <v/>
      </c>
      <c r="O57" s="7">
        <f>IF(A57="","",IFERROR(IF(L57="","Choose status",IF(OR(B57="",C57="",D57="",E57="",F57="",K57=""),"Check required fields",IF(L57="Inactive","Inactive",IF(L57="Needs Review","Review due",IF(G57="","Check primary flag",IF(COUNTIFS($A$5:$A$124,A57,$G$5:$G$124,"Yes",$L$5:$L$124,"Active")&lt;&gt;1,"Check primary count",IF(J57="","Choose channel",IF(OR(AND(OR(J57="Phone Call",J57="Text Message"),H57=""),AND(J57="Email",I57="")),"Check contact detail",IF(M57="","Verify date",IF(N57&gt;Assumptions!$J$5,"Review due","Ready")))))))))),"Check entry"))</f>
        <v/>
      </c>
      <c r="P57" s="15" t="n"/>
    </row>
    <row r="58">
      <c r="A58" s="14" t="n"/>
      <c r="B58" s="14" t="n"/>
      <c r="C58" s="15" t="n"/>
      <c r="D58" s="15" t="n"/>
      <c r="E58" s="15" t="n"/>
      <c r="F58" s="15" t="n"/>
      <c r="G58" s="16" t="n"/>
      <c r="H58" s="14" t="n"/>
      <c r="I58" s="14" t="n"/>
      <c r="J58" s="15" t="n"/>
      <c r="K58" s="16" t="n"/>
      <c r="L58" s="16" t="n"/>
      <c r="M58" s="25" t="n"/>
      <c r="N58" s="19">
        <f>IF(OR(A58="",M58=""),"",IFERROR(MAX(0,TODAY()-M58),""))</f>
        <v/>
      </c>
      <c r="O58" s="9">
        <f>IF(A58="","",IFERROR(IF(L58="","Choose status",IF(OR(B58="",C58="",D58="",E58="",F58="",K58=""),"Check required fields",IF(L58="Inactive","Inactive",IF(L58="Needs Review","Review due",IF(G58="","Check primary flag",IF(COUNTIFS($A$5:$A$124,A58,$G$5:$G$124,"Yes",$L$5:$L$124,"Active")&lt;&gt;1,"Check primary count",IF(J58="","Choose channel",IF(OR(AND(OR(J58="Phone Call",J58="Text Message"),H58=""),AND(J58="Email",I58="")),"Check contact detail",IF(M58="","Verify date",IF(N58&gt;Assumptions!$J$5,"Review due","Ready")))))))))),"Check entry"))</f>
        <v/>
      </c>
      <c r="P58" s="15" t="n"/>
    </row>
    <row r="59">
      <c r="A59" s="14" t="n"/>
      <c r="B59" s="14" t="n"/>
      <c r="C59" s="15" t="n"/>
      <c r="D59" s="15" t="n"/>
      <c r="E59" s="15" t="n"/>
      <c r="F59" s="15" t="n"/>
      <c r="G59" s="16" t="n"/>
      <c r="H59" s="14" t="n"/>
      <c r="I59" s="14" t="n"/>
      <c r="J59" s="15" t="n"/>
      <c r="K59" s="16" t="n"/>
      <c r="L59" s="16" t="n"/>
      <c r="M59" s="25" t="n"/>
      <c r="N59" s="18">
        <f>IF(OR(A59="",M59=""),"",IFERROR(MAX(0,TODAY()-M59),""))</f>
        <v/>
      </c>
      <c r="O59" s="7">
        <f>IF(A59="","",IFERROR(IF(L59="","Choose status",IF(OR(B59="",C59="",D59="",E59="",F59="",K59=""),"Check required fields",IF(L59="Inactive","Inactive",IF(L59="Needs Review","Review due",IF(G59="","Check primary flag",IF(COUNTIFS($A$5:$A$124,A59,$G$5:$G$124,"Yes",$L$5:$L$124,"Active")&lt;&gt;1,"Check primary count",IF(J59="","Choose channel",IF(OR(AND(OR(J59="Phone Call",J59="Text Message"),H59=""),AND(J59="Email",I59="")),"Check contact detail",IF(M59="","Verify date",IF(N59&gt;Assumptions!$J$5,"Review due","Ready")))))))))),"Check entry"))</f>
        <v/>
      </c>
      <c r="P59" s="15" t="n"/>
    </row>
    <row r="60">
      <c r="A60" s="14" t="n"/>
      <c r="B60" s="14" t="n"/>
      <c r="C60" s="15" t="n"/>
      <c r="D60" s="15" t="n"/>
      <c r="E60" s="15" t="n"/>
      <c r="F60" s="15" t="n"/>
      <c r="G60" s="16" t="n"/>
      <c r="H60" s="14" t="n"/>
      <c r="I60" s="14" t="n"/>
      <c r="J60" s="15" t="n"/>
      <c r="K60" s="16" t="n"/>
      <c r="L60" s="16" t="n"/>
      <c r="M60" s="25" t="n"/>
      <c r="N60" s="19">
        <f>IF(OR(A60="",M60=""),"",IFERROR(MAX(0,TODAY()-M60),""))</f>
        <v/>
      </c>
      <c r="O60" s="9">
        <f>IF(A60="","",IFERROR(IF(L60="","Choose status",IF(OR(B60="",C60="",D60="",E60="",F60="",K60=""),"Check required fields",IF(L60="Inactive","Inactive",IF(L60="Needs Review","Review due",IF(G60="","Check primary flag",IF(COUNTIFS($A$5:$A$124,A60,$G$5:$G$124,"Yes",$L$5:$L$124,"Active")&lt;&gt;1,"Check primary count",IF(J60="","Choose channel",IF(OR(AND(OR(J60="Phone Call",J60="Text Message"),H60=""),AND(J60="Email",I60="")),"Check contact detail",IF(M60="","Verify date",IF(N60&gt;Assumptions!$J$5,"Review due","Ready")))))))))),"Check entry"))</f>
        <v/>
      </c>
      <c r="P60" s="15" t="n"/>
    </row>
    <row r="61">
      <c r="A61" s="14" t="n"/>
      <c r="B61" s="14" t="n"/>
      <c r="C61" s="15" t="n"/>
      <c r="D61" s="15" t="n"/>
      <c r="E61" s="15" t="n"/>
      <c r="F61" s="15" t="n"/>
      <c r="G61" s="16" t="n"/>
      <c r="H61" s="14" t="n"/>
      <c r="I61" s="14" t="n"/>
      <c r="J61" s="15" t="n"/>
      <c r="K61" s="16" t="n"/>
      <c r="L61" s="16" t="n"/>
      <c r="M61" s="25" t="n"/>
      <c r="N61" s="18">
        <f>IF(OR(A61="",M61=""),"",IFERROR(MAX(0,TODAY()-M61),""))</f>
        <v/>
      </c>
      <c r="O61" s="7">
        <f>IF(A61="","",IFERROR(IF(L61="","Choose status",IF(OR(B61="",C61="",D61="",E61="",F61="",K61=""),"Check required fields",IF(L61="Inactive","Inactive",IF(L61="Needs Review","Review due",IF(G61="","Check primary flag",IF(COUNTIFS($A$5:$A$124,A61,$G$5:$G$124,"Yes",$L$5:$L$124,"Active")&lt;&gt;1,"Check primary count",IF(J61="","Choose channel",IF(OR(AND(OR(J61="Phone Call",J61="Text Message"),H61=""),AND(J61="Email",I61="")),"Check contact detail",IF(M61="","Verify date",IF(N61&gt;Assumptions!$J$5,"Review due","Ready")))))))))),"Check entry"))</f>
        <v/>
      </c>
      <c r="P61" s="15" t="n"/>
    </row>
    <row r="62">
      <c r="A62" s="14" t="n"/>
      <c r="B62" s="14" t="n"/>
      <c r="C62" s="15" t="n"/>
      <c r="D62" s="15" t="n"/>
      <c r="E62" s="15" t="n"/>
      <c r="F62" s="15" t="n"/>
      <c r="G62" s="16" t="n"/>
      <c r="H62" s="14" t="n"/>
      <c r="I62" s="14" t="n"/>
      <c r="J62" s="15" t="n"/>
      <c r="K62" s="16" t="n"/>
      <c r="L62" s="16" t="n"/>
      <c r="M62" s="25" t="n"/>
      <c r="N62" s="19">
        <f>IF(OR(A62="",M62=""),"",IFERROR(MAX(0,TODAY()-M62),""))</f>
        <v/>
      </c>
      <c r="O62" s="9">
        <f>IF(A62="","",IFERROR(IF(L62="","Choose status",IF(OR(B62="",C62="",D62="",E62="",F62="",K62=""),"Check required fields",IF(L62="Inactive","Inactive",IF(L62="Needs Review","Review due",IF(G62="","Check primary flag",IF(COUNTIFS($A$5:$A$124,A62,$G$5:$G$124,"Yes",$L$5:$L$124,"Active")&lt;&gt;1,"Check primary count",IF(J62="","Choose channel",IF(OR(AND(OR(J62="Phone Call",J62="Text Message"),H62=""),AND(J62="Email",I62="")),"Check contact detail",IF(M62="","Verify date",IF(N62&gt;Assumptions!$J$5,"Review due","Ready")))))))))),"Check entry"))</f>
        <v/>
      </c>
      <c r="P62" s="15" t="n"/>
    </row>
    <row r="63">
      <c r="A63" s="14" t="n"/>
      <c r="B63" s="14" t="n"/>
      <c r="C63" s="15" t="n"/>
      <c r="D63" s="15" t="n"/>
      <c r="E63" s="15" t="n"/>
      <c r="F63" s="15" t="n"/>
      <c r="G63" s="16" t="n"/>
      <c r="H63" s="14" t="n"/>
      <c r="I63" s="14" t="n"/>
      <c r="J63" s="15" t="n"/>
      <c r="K63" s="16" t="n"/>
      <c r="L63" s="16" t="n"/>
      <c r="M63" s="25" t="n"/>
      <c r="N63" s="18">
        <f>IF(OR(A63="",M63=""),"",IFERROR(MAX(0,TODAY()-M63),""))</f>
        <v/>
      </c>
      <c r="O63" s="7">
        <f>IF(A63="","",IFERROR(IF(L63="","Choose status",IF(OR(B63="",C63="",D63="",E63="",F63="",K63=""),"Check required fields",IF(L63="Inactive","Inactive",IF(L63="Needs Review","Review due",IF(G63="","Check primary flag",IF(COUNTIFS($A$5:$A$124,A63,$G$5:$G$124,"Yes",$L$5:$L$124,"Active")&lt;&gt;1,"Check primary count",IF(J63="","Choose channel",IF(OR(AND(OR(J63="Phone Call",J63="Text Message"),H63=""),AND(J63="Email",I63="")),"Check contact detail",IF(M63="","Verify date",IF(N63&gt;Assumptions!$J$5,"Review due","Ready")))))))))),"Check entry"))</f>
        <v/>
      </c>
      <c r="P63" s="15" t="n"/>
    </row>
    <row r="64">
      <c r="A64" s="14" t="n"/>
      <c r="B64" s="14" t="n"/>
      <c r="C64" s="15" t="n"/>
      <c r="D64" s="15" t="n"/>
      <c r="E64" s="15" t="n"/>
      <c r="F64" s="15" t="n"/>
      <c r="G64" s="16" t="n"/>
      <c r="H64" s="14" t="n"/>
      <c r="I64" s="14" t="n"/>
      <c r="J64" s="15" t="n"/>
      <c r="K64" s="16" t="n"/>
      <c r="L64" s="16" t="n"/>
      <c r="M64" s="25" t="n"/>
      <c r="N64" s="19">
        <f>IF(OR(A64="",M64=""),"",IFERROR(MAX(0,TODAY()-M64),""))</f>
        <v/>
      </c>
      <c r="O64" s="9">
        <f>IF(A64="","",IFERROR(IF(L64="","Choose status",IF(OR(B64="",C64="",D64="",E64="",F64="",K64=""),"Check required fields",IF(L64="Inactive","Inactive",IF(L64="Needs Review","Review due",IF(G64="","Check primary flag",IF(COUNTIFS($A$5:$A$124,A64,$G$5:$G$124,"Yes",$L$5:$L$124,"Active")&lt;&gt;1,"Check primary count",IF(J64="","Choose channel",IF(OR(AND(OR(J64="Phone Call",J64="Text Message"),H64=""),AND(J64="Email",I64="")),"Check contact detail",IF(M64="","Verify date",IF(N64&gt;Assumptions!$J$5,"Review due","Ready")))))))))),"Check entry"))</f>
        <v/>
      </c>
      <c r="P64" s="15" t="n"/>
    </row>
    <row r="65">
      <c r="A65" s="14" t="n"/>
      <c r="B65" s="14" t="n"/>
      <c r="C65" s="15" t="n"/>
      <c r="D65" s="15" t="n"/>
      <c r="E65" s="15" t="n"/>
      <c r="F65" s="15" t="n"/>
      <c r="G65" s="16" t="n"/>
      <c r="H65" s="14" t="n"/>
      <c r="I65" s="14" t="n"/>
      <c r="J65" s="15" t="n"/>
      <c r="K65" s="16" t="n"/>
      <c r="L65" s="16" t="n"/>
      <c r="M65" s="25" t="n"/>
      <c r="N65" s="18">
        <f>IF(OR(A65="",M65=""),"",IFERROR(MAX(0,TODAY()-M65),""))</f>
        <v/>
      </c>
      <c r="O65" s="7">
        <f>IF(A65="","",IFERROR(IF(L65="","Choose status",IF(OR(B65="",C65="",D65="",E65="",F65="",K65=""),"Check required fields",IF(L65="Inactive","Inactive",IF(L65="Needs Review","Review due",IF(G65="","Check primary flag",IF(COUNTIFS($A$5:$A$124,A65,$G$5:$G$124,"Yes",$L$5:$L$124,"Active")&lt;&gt;1,"Check primary count",IF(J65="","Choose channel",IF(OR(AND(OR(J65="Phone Call",J65="Text Message"),H65=""),AND(J65="Email",I65="")),"Check contact detail",IF(M65="","Verify date",IF(N65&gt;Assumptions!$J$5,"Review due","Ready")))))))))),"Check entry"))</f>
        <v/>
      </c>
      <c r="P65" s="15" t="n"/>
    </row>
    <row r="66">
      <c r="A66" s="14" t="n"/>
      <c r="B66" s="14" t="n"/>
      <c r="C66" s="15" t="n"/>
      <c r="D66" s="15" t="n"/>
      <c r="E66" s="15" t="n"/>
      <c r="F66" s="15" t="n"/>
      <c r="G66" s="16" t="n"/>
      <c r="H66" s="14" t="n"/>
      <c r="I66" s="14" t="n"/>
      <c r="J66" s="15" t="n"/>
      <c r="K66" s="16" t="n"/>
      <c r="L66" s="16" t="n"/>
      <c r="M66" s="25" t="n"/>
      <c r="N66" s="19">
        <f>IF(OR(A66="",M66=""),"",IFERROR(MAX(0,TODAY()-M66),""))</f>
        <v/>
      </c>
      <c r="O66" s="9">
        <f>IF(A66="","",IFERROR(IF(L66="","Choose status",IF(OR(B66="",C66="",D66="",E66="",F66="",K66=""),"Check required fields",IF(L66="Inactive","Inactive",IF(L66="Needs Review","Review due",IF(G66="","Check primary flag",IF(COUNTIFS($A$5:$A$124,A66,$G$5:$G$124,"Yes",$L$5:$L$124,"Active")&lt;&gt;1,"Check primary count",IF(J66="","Choose channel",IF(OR(AND(OR(J66="Phone Call",J66="Text Message"),H66=""),AND(J66="Email",I66="")),"Check contact detail",IF(M66="","Verify date",IF(N66&gt;Assumptions!$J$5,"Review due","Ready")))))))))),"Check entry"))</f>
        <v/>
      </c>
      <c r="P66" s="15" t="n"/>
    </row>
    <row r="67">
      <c r="A67" s="14" t="n"/>
      <c r="B67" s="14" t="n"/>
      <c r="C67" s="15" t="n"/>
      <c r="D67" s="15" t="n"/>
      <c r="E67" s="15" t="n"/>
      <c r="F67" s="15" t="n"/>
      <c r="G67" s="16" t="n"/>
      <c r="H67" s="14" t="n"/>
      <c r="I67" s="14" t="n"/>
      <c r="J67" s="15" t="n"/>
      <c r="K67" s="16" t="n"/>
      <c r="L67" s="16" t="n"/>
      <c r="M67" s="25" t="n"/>
      <c r="N67" s="18">
        <f>IF(OR(A67="",M67=""),"",IFERROR(MAX(0,TODAY()-M67),""))</f>
        <v/>
      </c>
      <c r="O67" s="7">
        <f>IF(A67="","",IFERROR(IF(L67="","Choose status",IF(OR(B67="",C67="",D67="",E67="",F67="",K67=""),"Check required fields",IF(L67="Inactive","Inactive",IF(L67="Needs Review","Review due",IF(G67="","Check primary flag",IF(COUNTIFS($A$5:$A$124,A67,$G$5:$G$124,"Yes",$L$5:$L$124,"Active")&lt;&gt;1,"Check primary count",IF(J67="","Choose channel",IF(OR(AND(OR(J67="Phone Call",J67="Text Message"),H67=""),AND(J67="Email",I67="")),"Check contact detail",IF(M67="","Verify date",IF(N67&gt;Assumptions!$J$5,"Review due","Ready")))))))))),"Check entry"))</f>
        <v/>
      </c>
      <c r="P67" s="15" t="n"/>
    </row>
    <row r="68">
      <c r="A68" s="14" t="n"/>
      <c r="B68" s="14" t="n"/>
      <c r="C68" s="15" t="n"/>
      <c r="D68" s="15" t="n"/>
      <c r="E68" s="15" t="n"/>
      <c r="F68" s="15" t="n"/>
      <c r="G68" s="16" t="n"/>
      <c r="H68" s="14" t="n"/>
      <c r="I68" s="14" t="n"/>
      <c r="J68" s="15" t="n"/>
      <c r="K68" s="16" t="n"/>
      <c r="L68" s="16" t="n"/>
      <c r="M68" s="25" t="n"/>
      <c r="N68" s="19">
        <f>IF(OR(A68="",M68=""),"",IFERROR(MAX(0,TODAY()-M68),""))</f>
        <v/>
      </c>
      <c r="O68" s="9">
        <f>IF(A68="","",IFERROR(IF(L68="","Choose status",IF(OR(B68="",C68="",D68="",E68="",F68="",K68=""),"Check required fields",IF(L68="Inactive","Inactive",IF(L68="Needs Review","Review due",IF(G68="","Check primary flag",IF(COUNTIFS($A$5:$A$124,A68,$G$5:$G$124,"Yes",$L$5:$L$124,"Active")&lt;&gt;1,"Check primary count",IF(J68="","Choose channel",IF(OR(AND(OR(J68="Phone Call",J68="Text Message"),H68=""),AND(J68="Email",I68="")),"Check contact detail",IF(M68="","Verify date",IF(N68&gt;Assumptions!$J$5,"Review due","Ready")))))))))),"Check entry"))</f>
        <v/>
      </c>
      <c r="P68" s="15" t="n"/>
    </row>
    <row r="69">
      <c r="A69" s="14" t="n"/>
      <c r="B69" s="14" t="n"/>
      <c r="C69" s="15" t="n"/>
      <c r="D69" s="15" t="n"/>
      <c r="E69" s="15" t="n"/>
      <c r="F69" s="15" t="n"/>
      <c r="G69" s="16" t="n"/>
      <c r="H69" s="14" t="n"/>
      <c r="I69" s="14" t="n"/>
      <c r="J69" s="15" t="n"/>
      <c r="K69" s="16" t="n"/>
      <c r="L69" s="16" t="n"/>
      <c r="M69" s="25" t="n"/>
      <c r="N69" s="18">
        <f>IF(OR(A69="",M69=""),"",IFERROR(MAX(0,TODAY()-M69),""))</f>
        <v/>
      </c>
      <c r="O69" s="7">
        <f>IF(A69="","",IFERROR(IF(L69="","Choose status",IF(OR(B69="",C69="",D69="",E69="",F69="",K69=""),"Check required fields",IF(L69="Inactive","Inactive",IF(L69="Needs Review","Review due",IF(G69="","Check primary flag",IF(COUNTIFS($A$5:$A$124,A69,$G$5:$G$124,"Yes",$L$5:$L$124,"Active")&lt;&gt;1,"Check primary count",IF(J69="","Choose channel",IF(OR(AND(OR(J69="Phone Call",J69="Text Message"),H69=""),AND(J69="Email",I69="")),"Check contact detail",IF(M69="","Verify date",IF(N69&gt;Assumptions!$J$5,"Review due","Ready")))))))))),"Check entry"))</f>
        <v/>
      </c>
      <c r="P69" s="15" t="n"/>
    </row>
    <row r="70">
      <c r="A70" s="14" t="n"/>
      <c r="B70" s="14" t="n"/>
      <c r="C70" s="15" t="n"/>
      <c r="D70" s="15" t="n"/>
      <c r="E70" s="15" t="n"/>
      <c r="F70" s="15" t="n"/>
      <c r="G70" s="16" t="n"/>
      <c r="H70" s="14" t="n"/>
      <c r="I70" s="14" t="n"/>
      <c r="J70" s="15" t="n"/>
      <c r="K70" s="16" t="n"/>
      <c r="L70" s="16" t="n"/>
      <c r="M70" s="25" t="n"/>
      <c r="N70" s="19">
        <f>IF(OR(A70="",M70=""),"",IFERROR(MAX(0,TODAY()-M70),""))</f>
        <v/>
      </c>
      <c r="O70" s="9">
        <f>IF(A70="","",IFERROR(IF(L70="","Choose status",IF(OR(B70="",C70="",D70="",E70="",F70="",K70=""),"Check required fields",IF(L70="Inactive","Inactive",IF(L70="Needs Review","Review due",IF(G70="","Check primary flag",IF(COUNTIFS($A$5:$A$124,A70,$G$5:$G$124,"Yes",$L$5:$L$124,"Active")&lt;&gt;1,"Check primary count",IF(J70="","Choose channel",IF(OR(AND(OR(J70="Phone Call",J70="Text Message"),H70=""),AND(J70="Email",I70="")),"Check contact detail",IF(M70="","Verify date",IF(N70&gt;Assumptions!$J$5,"Review due","Ready")))))))))),"Check entry"))</f>
        <v/>
      </c>
      <c r="P70" s="15" t="n"/>
    </row>
    <row r="71">
      <c r="A71" s="14" t="n"/>
      <c r="B71" s="14" t="n"/>
      <c r="C71" s="15" t="n"/>
      <c r="D71" s="15" t="n"/>
      <c r="E71" s="15" t="n"/>
      <c r="F71" s="15" t="n"/>
      <c r="G71" s="16" t="n"/>
      <c r="H71" s="14" t="n"/>
      <c r="I71" s="14" t="n"/>
      <c r="J71" s="15" t="n"/>
      <c r="K71" s="16" t="n"/>
      <c r="L71" s="16" t="n"/>
      <c r="M71" s="25" t="n"/>
      <c r="N71" s="18">
        <f>IF(OR(A71="",M71=""),"",IFERROR(MAX(0,TODAY()-M71),""))</f>
        <v/>
      </c>
      <c r="O71" s="7">
        <f>IF(A71="","",IFERROR(IF(L71="","Choose status",IF(OR(B71="",C71="",D71="",E71="",F71="",K71=""),"Check required fields",IF(L71="Inactive","Inactive",IF(L71="Needs Review","Review due",IF(G71="","Check primary flag",IF(COUNTIFS($A$5:$A$124,A71,$G$5:$G$124,"Yes",$L$5:$L$124,"Active")&lt;&gt;1,"Check primary count",IF(J71="","Choose channel",IF(OR(AND(OR(J71="Phone Call",J71="Text Message"),H71=""),AND(J71="Email",I71="")),"Check contact detail",IF(M71="","Verify date",IF(N71&gt;Assumptions!$J$5,"Review due","Ready")))))))))),"Check entry"))</f>
        <v/>
      </c>
      <c r="P71" s="15" t="n"/>
    </row>
    <row r="72">
      <c r="A72" s="14" t="n"/>
      <c r="B72" s="14" t="n"/>
      <c r="C72" s="15" t="n"/>
      <c r="D72" s="15" t="n"/>
      <c r="E72" s="15" t="n"/>
      <c r="F72" s="15" t="n"/>
      <c r="G72" s="16" t="n"/>
      <c r="H72" s="14" t="n"/>
      <c r="I72" s="14" t="n"/>
      <c r="J72" s="15" t="n"/>
      <c r="K72" s="16" t="n"/>
      <c r="L72" s="16" t="n"/>
      <c r="M72" s="25" t="n"/>
      <c r="N72" s="19">
        <f>IF(OR(A72="",M72=""),"",IFERROR(MAX(0,TODAY()-M72),""))</f>
        <v/>
      </c>
      <c r="O72" s="9">
        <f>IF(A72="","",IFERROR(IF(L72="","Choose status",IF(OR(B72="",C72="",D72="",E72="",F72="",K72=""),"Check required fields",IF(L72="Inactive","Inactive",IF(L72="Needs Review","Review due",IF(G72="","Check primary flag",IF(COUNTIFS($A$5:$A$124,A72,$G$5:$G$124,"Yes",$L$5:$L$124,"Active")&lt;&gt;1,"Check primary count",IF(J72="","Choose channel",IF(OR(AND(OR(J72="Phone Call",J72="Text Message"),H72=""),AND(J72="Email",I72="")),"Check contact detail",IF(M72="","Verify date",IF(N72&gt;Assumptions!$J$5,"Review due","Ready")))))))))),"Check entry"))</f>
        <v/>
      </c>
      <c r="P72" s="15" t="n"/>
    </row>
    <row r="73">
      <c r="A73" s="14" t="n"/>
      <c r="B73" s="14" t="n"/>
      <c r="C73" s="15" t="n"/>
      <c r="D73" s="15" t="n"/>
      <c r="E73" s="15" t="n"/>
      <c r="F73" s="15" t="n"/>
      <c r="G73" s="16" t="n"/>
      <c r="H73" s="14" t="n"/>
      <c r="I73" s="14" t="n"/>
      <c r="J73" s="15" t="n"/>
      <c r="K73" s="16" t="n"/>
      <c r="L73" s="16" t="n"/>
      <c r="M73" s="25" t="n"/>
      <c r="N73" s="18">
        <f>IF(OR(A73="",M73=""),"",IFERROR(MAX(0,TODAY()-M73),""))</f>
        <v/>
      </c>
      <c r="O73" s="7">
        <f>IF(A73="","",IFERROR(IF(L73="","Choose status",IF(OR(B73="",C73="",D73="",E73="",F73="",K73=""),"Check required fields",IF(L73="Inactive","Inactive",IF(L73="Needs Review","Review due",IF(G73="","Check primary flag",IF(COUNTIFS($A$5:$A$124,A73,$G$5:$G$124,"Yes",$L$5:$L$124,"Active")&lt;&gt;1,"Check primary count",IF(J73="","Choose channel",IF(OR(AND(OR(J73="Phone Call",J73="Text Message"),H73=""),AND(J73="Email",I73="")),"Check contact detail",IF(M73="","Verify date",IF(N73&gt;Assumptions!$J$5,"Review due","Ready")))))))))),"Check entry"))</f>
        <v/>
      </c>
      <c r="P73" s="15" t="n"/>
    </row>
    <row r="74">
      <c r="A74" s="14" t="n"/>
      <c r="B74" s="14" t="n"/>
      <c r="C74" s="15" t="n"/>
      <c r="D74" s="15" t="n"/>
      <c r="E74" s="15" t="n"/>
      <c r="F74" s="15" t="n"/>
      <c r="G74" s="16" t="n"/>
      <c r="H74" s="14" t="n"/>
      <c r="I74" s="14" t="n"/>
      <c r="J74" s="15" t="n"/>
      <c r="K74" s="16" t="n"/>
      <c r="L74" s="16" t="n"/>
      <c r="M74" s="25" t="n"/>
      <c r="N74" s="19">
        <f>IF(OR(A74="",M74=""),"",IFERROR(MAX(0,TODAY()-M74),""))</f>
        <v/>
      </c>
      <c r="O74" s="9">
        <f>IF(A74="","",IFERROR(IF(L74="","Choose status",IF(OR(B74="",C74="",D74="",E74="",F74="",K74=""),"Check required fields",IF(L74="Inactive","Inactive",IF(L74="Needs Review","Review due",IF(G74="","Check primary flag",IF(COUNTIFS($A$5:$A$124,A74,$G$5:$G$124,"Yes",$L$5:$L$124,"Active")&lt;&gt;1,"Check primary count",IF(J74="","Choose channel",IF(OR(AND(OR(J74="Phone Call",J74="Text Message"),H74=""),AND(J74="Email",I74="")),"Check contact detail",IF(M74="","Verify date",IF(N74&gt;Assumptions!$J$5,"Review due","Ready")))))))))),"Check entry"))</f>
        <v/>
      </c>
      <c r="P74" s="15" t="n"/>
    </row>
    <row r="75">
      <c r="A75" s="14" t="n"/>
      <c r="B75" s="14" t="n"/>
      <c r="C75" s="15" t="n"/>
      <c r="D75" s="15" t="n"/>
      <c r="E75" s="15" t="n"/>
      <c r="F75" s="15" t="n"/>
      <c r="G75" s="16" t="n"/>
      <c r="H75" s="14" t="n"/>
      <c r="I75" s="14" t="n"/>
      <c r="J75" s="15" t="n"/>
      <c r="K75" s="16" t="n"/>
      <c r="L75" s="16" t="n"/>
      <c r="M75" s="25" t="n"/>
      <c r="N75" s="18">
        <f>IF(OR(A75="",M75=""),"",IFERROR(MAX(0,TODAY()-M75),""))</f>
        <v/>
      </c>
      <c r="O75" s="7">
        <f>IF(A75="","",IFERROR(IF(L75="","Choose status",IF(OR(B75="",C75="",D75="",E75="",F75="",K75=""),"Check required fields",IF(L75="Inactive","Inactive",IF(L75="Needs Review","Review due",IF(G75="","Check primary flag",IF(COUNTIFS($A$5:$A$124,A75,$G$5:$G$124,"Yes",$L$5:$L$124,"Active")&lt;&gt;1,"Check primary count",IF(J75="","Choose channel",IF(OR(AND(OR(J75="Phone Call",J75="Text Message"),H75=""),AND(J75="Email",I75="")),"Check contact detail",IF(M75="","Verify date",IF(N75&gt;Assumptions!$J$5,"Review due","Ready")))))))))),"Check entry"))</f>
        <v/>
      </c>
      <c r="P75" s="15" t="n"/>
    </row>
    <row r="76">
      <c r="A76" s="14" t="n"/>
      <c r="B76" s="14" t="n"/>
      <c r="C76" s="15" t="n"/>
      <c r="D76" s="15" t="n"/>
      <c r="E76" s="15" t="n"/>
      <c r="F76" s="15" t="n"/>
      <c r="G76" s="16" t="n"/>
      <c r="H76" s="14" t="n"/>
      <c r="I76" s="14" t="n"/>
      <c r="J76" s="15" t="n"/>
      <c r="K76" s="16" t="n"/>
      <c r="L76" s="16" t="n"/>
      <c r="M76" s="25" t="n"/>
      <c r="N76" s="19">
        <f>IF(OR(A76="",M76=""),"",IFERROR(MAX(0,TODAY()-M76),""))</f>
        <v/>
      </c>
      <c r="O76" s="9">
        <f>IF(A76="","",IFERROR(IF(L76="","Choose status",IF(OR(B76="",C76="",D76="",E76="",F76="",K76=""),"Check required fields",IF(L76="Inactive","Inactive",IF(L76="Needs Review","Review due",IF(G76="","Check primary flag",IF(COUNTIFS($A$5:$A$124,A76,$G$5:$G$124,"Yes",$L$5:$L$124,"Active")&lt;&gt;1,"Check primary count",IF(J76="","Choose channel",IF(OR(AND(OR(J76="Phone Call",J76="Text Message"),H76=""),AND(J76="Email",I76="")),"Check contact detail",IF(M76="","Verify date",IF(N76&gt;Assumptions!$J$5,"Review due","Ready")))))))))),"Check entry"))</f>
        <v/>
      </c>
      <c r="P76" s="15" t="n"/>
    </row>
    <row r="77">
      <c r="A77" s="14" t="n"/>
      <c r="B77" s="14" t="n"/>
      <c r="C77" s="15" t="n"/>
      <c r="D77" s="15" t="n"/>
      <c r="E77" s="15" t="n"/>
      <c r="F77" s="15" t="n"/>
      <c r="G77" s="16" t="n"/>
      <c r="H77" s="14" t="n"/>
      <c r="I77" s="14" t="n"/>
      <c r="J77" s="15" t="n"/>
      <c r="K77" s="16" t="n"/>
      <c r="L77" s="16" t="n"/>
      <c r="M77" s="25" t="n"/>
      <c r="N77" s="18">
        <f>IF(OR(A77="",M77=""),"",IFERROR(MAX(0,TODAY()-M77),""))</f>
        <v/>
      </c>
      <c r="O77" s="7">
        <f>IF(A77="","",IFERROR(IF(L77="","Choose status",IF(OR(B77="",C77="",D77="",E77="",F77="",K77=""),"Check required fields",IF(L77="Inactive","Inactive",IF(L77="Needs Review","Review due",IF(G77="","Check primary flag",IF(COUNTIFS($A$5:$A$124,A77,$G$5:$G$124,"Yes",$L$5:$L$124,"Active")&lt;&gt;1,"Check primary count",IF(J77="","Choose channel",IF(OR(AND(OR(J77="Phone Call",J77="Text Message"),H77=""),AND(J77="Email",I77="")),"Check contact detail",IF(M77="","Verify date",IF(N77&gt;Assumptions!$J$5,"Review due","Ready")))))))))),"Check entry"))</f>
        <v/>
      </c>
      <c r="P77" s="15" t="n"/>
    </row>
    <row r="78">
      <c r="A78" s="14" t="n"/>
      <c r="B78" s="14" t="n"/>
      <c r="C78" s="15" t="n"/>
      <c r="D78" s="15" t="n"/>
      <c r="E78" s="15" t="n"/>
      <c r="F78" s="15" t="n"/>
      <c r="G78" s="16" t="n"/>
      <c r="H78" s="14" t="n"/>
      <c r="I78" s="14" t="n"/>
      <c r="J78" s="15" t="n"/>
      <c r="K78" s="16" t="n"/>
      <c r="L78" s="16" t="n"/>
      <c r="M78" s="25" t="n"/>
      <c r="N78" s="19">
        <f>IF(OR(A78="",M78=""),"",IFERROR(MAX(0,TODAY()-M78),""))</f>
        <v/>
      </c>
      <c r="O78" s="9">
        <f>IF(A78="","",IFERROR(IF(L78="","Choose status",IF(OR(B78="",C78="",D78="",E78="",F78="",K78=""),"Check required fields",IF(L78="Inactive","Inactive",IF(L78="Needs Review","Review due",IF(G78="","Check primary flag",IF(COUNTIFS($A$5:$A$124,A78,$G$5:$G$124,"Yes",$L$5:$L$124,"Active")&lt;&gt;1,"Check primary count",IF(J78="","Choose channel",IF(OR(AND(OR(J78="Phone Call",J78="Text Message"),H78=""),AND(J78="Email",I78="")),"Check contact detail",IF(M78="","Verify date",IF(N78&gt;Assumptions!$J$5,"Review due","Ready")))))))))),"Check entry"))</f>
        <v/>
      </c>
      <c r="P78" s="15" t="n"/>
    </row>
    <row r="79">
      <c r="A79" s="14" t="n"/>
      <c r="B79" s="14" t="n"/>
      <c r="C79" s="15" t="n"/>
      <c r="D79" s="15" t="n"/>
      <c r="E79" s="15" t="n"/>
      <c r="F79" s="15" t="n"/>
      <c r="G79" s="16" t="n"/>
      <c r="H79" s="14" t="n"/>
      <c r="I79" s="14" t="n"/>
      <c r="J79" s="15" t="n"/>
      <c r="K79" s="16" t="n"/>
      <c r="L79" s="16" t="n"/>
      <c r="M79" s="25" t="n"/>
      <c r="N79" s="18">
        <f>IF(OR(A79="",M79=""),"",IFERROR(MAX(0,TODAY()-M79),""))</f>
        <v/>
      </c>
      <c r="O79" s="7">
        <f>IF(A79="","",IFERROR(IF(L79="","Choose status",IF(OR(B79="",C79="",D79="",E79="",F79="",K79=""),"Check required fields",IF(L79="Inactive","Inactive",IF(L79="Needs Review","Review due",IF(G79="","Check primary flag",IF(COUNTIFS($A$5:$A$124,A79,$G$5:$G$124,"Yes",$L$5:$L$124,"Active")&lt;&gt;1,"Check primary count",IF(J79="","Choose channel",IF(OR(AND(OR(J79="Phone Call",J79="Text Message"),H79=""),AND(J79="Email",I79="")),"Check contact detail",IF(M79="","Verify date",IF(N79&gt;Assumptions!$J$5,"Review due","Ready")))))))))),"Check entry"))</f>
        <v/>
      </c>
      <c r="P79" s="15" t="n"/>
    </row>
    <row r="80">
      <c r="A80" s="14" t="n"/>
      <c r="B80" s="14" t="n"/>
      <c r="C80" s="15" t="n"/>
      <c r="D80" s="15" t="n"/>
      <c r="E80" s="15" t="n"/>
      <c r="F80" s="15" t="n"/>
      <c r="G80" s="16" t="n"/>
      <c r="H80" s="14" t="n"/>
      <c r="I80" s="14" t="n"/>
      <c r="J80" s="15" t="n"/>
      <c r="K80" s="16" t="n"/>
      <c r="L80" s="16" t="n"/>
      <c r="M80" s="25" t="n"/>
      <c r="N80" s="19">
        <f>IF(OR(A80="",M80=""),"",IFERROR(MAX(0,TODAY()-M80),""))</f>
        <v/>
      </c>
      <c r="O80" s="9">
        <f>IF(A80="","",IFERROR(IF(L80="","Choose status",IF(OR(B80="",C80="",D80="",E80="",F80="",K80=""),"Check required fields",IF(L80="Inactive","Inactive",IF(L80="Needs Review","Review due",IF(G80="","Check primary flag",IF(COUNTIFS($A$5:$A$124,A80,$G$5:$G$124,"Yes",$L$5:$L$124,"Active")&lt;&gt;1,"Check primary count",IF(J80="","Choose channel",IF(OR(AND(OR(J80="Phone Call",J80="Text Message"),H80=""),AND(J80="Email",I80="")),"Check contact detail",IF(M80="","Verify date",IF(N80&gt;Assumptions!$J$5,"Review due","Ready")))))))))),"Check entry"))</f>
        <v/>
      </c>
      <c r="P80" s="15" t="n"/>
    </row>
    <row r="81">
      <c r="A81" s="14" t="n"/>
      <c r="B81" s="14" t="n"/>
      <c r="C81" s="15" t="n"/>
      <c r="D81" s="15" t="n"/>
      <c r="E81" s="15" t="n"/>
      <c r="F81" s="15" t="n"/>
      <c r="G81" s="16" t="n"/>
      <c r="H81" s="14" t="n"/>
      <c r="I81" s="14" t="n"/>
      <c r="J81" s="15" t="n"/>
      <c r="K81" s="16" t="n"/>
      <c r="L81" s="16" t="n"/>
      <c r="M81" s="25" t="n"/>
      <c r="N81" s="18">
        <f>IF(OR(A81="",M81=""),"",IFERROR(MAX(0,TODAY()-M81),""))</f>
        <v/>
      </c>
      <c r="O81" s="7">
        <f>IF(A81="","",IFERROR(IF(L81="","Choose status",IF(OR(B81="",C81="",D81="",E81="",F81="",K81=""),"Check required fields",IF(L81="Inactive","Inactive",IF(L81="Needs Review","Review due",IF(G81="","Check primary flag",IF(COUNTIFS($A$5:$A$124,A81,$G$5:$G$124,"Yes",$L$5:$L$124,"Active")&lt;&gt;1,"Check primary count",IF(J81="","Choose channel",IF(OR(AND(OR(J81="Phone Call",J81="Text Message"),H81=""),AND(J81="Email",I81="")),"Check contact detail",IF(M81="","Verify date",IF(N81&gt;Assumptions!$J$5,"Review due","Ready")))))))))),"Check entry"))</f>
        <v/>
      </c>
      <c r="P81" s="15" t="n"/>
    </row>
    <row r="82">
      <c r="A82" s="14" t="n"/>
      <c r="B82" s="14" t="n"/>
      <c r="C82" s="15" t="n"/>
      <c r="D82" s="15" t="n"/>
      <c r="E82" s="15" t="n"/>
      <c r="F82" s="15" t="n"/>
      <c r="G82" s="16" t="n"/>
      <c r="H82" s="14" t="n"/>
      <c r="I82" s="14" t="n"/>
      <c r="J82" s="15" t="n"/>
      <c r="K82" s="16" t="n"/>
      <c r="L82" s="16" t="n"/>
      <c r="M82" s="25" t="n"/>
      <c r="N82" s="19">
        <f>IF(OR(A82="",M82=""),"",IFERROR(MAX(0,TODAY()-M82),""))</f>
        <v/>
      </c>
      <c r="O82" s="9">
        <f>IF(A82="","",IFERROR(IF(L82="","Choose status",IF(OR(B82="",C82="",D82="",E82="",F82="",K82=""),"Check required fields",IF(L82="Inactive","Inactive",IF(L82="Needs Review","Review due",IF(G82="","Check primary flag",IF(COUNTIFS($A$5:$A$124,A82,$G$5:$G$124,"Yes",$L$5:$L$124,"Active")&lt;&gt;1,"Check primary count",IF(J82="","Choose channel",IF(OR(AND(OR(J82="Phone Call",J82="Text Message"),H82=""),AND(J82="Email",I82="")),"Check contact detail",IF(M82="","Verify date",IF(N82&gt;Assumptions!$J$5,"Review due","Ready")))))))))),"Check entry"))</f>
        <v/>
      </c>
      <c r="P82" s="15" t="n"/>
    </row>
    <row r="83">
      <c r="A83" s="14" t="n"/>
      <c r="B83" s="14" t="n"/>
      <c r="C83" s="15" t="n"/>
      <c r="D83" s="15" t="n"/>
      <c r="E83" s="15" t="n"/>
      <c r="F83" s="15" t="n"/>
      <c r="G83" s="16" t="n"/>
      <c r="H83" s="14" t="n"/>
      <c r="I83" s="14" t="n"/>
      <c r="J83" s="15" t="n"/>
      <c r="K83" s="16" t="n"/>
      <c r="L83" s="16" t="n"/>
      <c r="M83" s="25" t="n"/>
      <c r="N83" s="18">
        <f>IF(OR(A83="",M83=""),"",IFERROR(MAX(0,TODAY()-M83),""))</f>
        <v/>
      </c>
      <c r="O83" s="7">
        <f>IF(A83="","",IFERROR(IF(L83="","Choose status",IF(OR(B83="",C83="",D83="",E83="",F83="",K83=""),"Check required fields",IF(L83="Inactive","Inactive",IF(L83="Needs Review","Review due",IF(G83="","Check primary flag",IF(COUNTIFS($A$5:$A$124,A83,$G$5:$G$124,"Yes",$L$5:$L$124,"Active")&lt;&gt;1,"Check primary count",IF(J83="","Choose channel",IF(OR(AND(OR(J83="Phone Call",J83="Text Message"),H83=""),AND(J83="Email",I83="")),"Check contact detail",IF(M83="","Verify date",IF(N83&gt;Assumptions!$J$5,"Review due","Ready")))))))))),"Check entry"))</f>
        <v/>
      </c>
      <c r="P83" s="15" t="n"/>
    </row>
    <row r="84">
      <c r="A84" s="14" t="n"/>
      <c r="B84" s="14" t="n"/>
      <c r="C84" s="15" t="n"/>
      <c r="D84" s="15" t="n"/>
      <c r="E84" s="15" t="n"/>
      <c r="F84" s="15" t="n"/>
      <c r="G84" s="16" t="n"/>
      <c r="H84" s="14" t="n"/>
      <c r="I84" s="14" t="n"/>
      <c r="J84" s="15" t="n"/>
      <c r="K84" s="16" t="n"/>
      <c r="L84" s="16" t="n"/>
      <c r="M84" s="25" t="n"/>
      <c r="N84" s="19">
        <f>IF(OR(A84="",M84=""),"",IFERROR(MAX(0,TODAY()-M84),""))</f>
        <v/>
      </c>
      <c r="O84" s="9">
        <f>IF(A84="","",IFERROR(IF(L84="","Choose status",IF(OR(B84="",C84="",D84="",E84="",F84="",K84=""),"Check required fields",IF(L84="Inactive","Inactive",IF(L84="Needs Review","Review due",IF(G84="","Check primary flag",IF(COUNTIFS($A$5:$A$124,A84,$G$5:$G$124,"Yes",$L$5:$L$124,"Active")&lt;&gt;1,"Check primary count",IF(J84="","Choose channel",IF(OR(AND(OR(J84="Phone Call",J84="Text Message"),H84=""),AND(J84="Email",I84="")),"Check contact detail",IF(M84="","Verify date",IF(N84&gt;Assumptions!$J$5,"Review due","Ready")))))))))),"Check entry"))</f>
        <v/>
      </c>
      <c r="P84" s="15" t="n"/>
    </row>
    <row r="85">
      <c r="A85" s="14" t="n"/>
      <c r="B85" s="14" t="n"/>
      <c r="C85" s="15" t="n"/>
      <c r="D85" s="15" t="n"/>
      <c r="E85" s="15" t="n"/>
      <c r="F85" s="15" t="n"/>
      <c r="G85" s="16" t="n"/>
      <c r="H85" s="14" t="n"/>
      <c r="I85" s="14" t="n"/>
      <c r="J85" s="15" t="n"/>
      <c r="K85" s="16" t="n"/>
      <c r="L85" s="16" t="n"/>
      <c r="M85" s="25" t="n"/>
      <c r="N85" s="18">
        <f>IF(OR(A85="",M85=""),"",IFERROR(MAX(0,TODAY()-M85),""))</f>
        <v/>
      </c>
      <c r="O85" s="7">
        <f>IF(A85="","",IFERROR(IF(L85="","Choose status",IF(OR(B85="",C85="",D85="",E85="",F85="",K85=""),"Check required fields",IF(L85="Inactive","Inactive",IF(L85="Needs Review","Review due",IF(G85="","Check primary flag",IF(COUNTIFS($A$5:$A$124,A85,$G$5:$G$124,"Yes",$L$5:$L$124,"Active")&lt;&gt;1,"Check primary count",IF(J85="","Choose channel",IF(OR(AND(OR(J85="Phone Call",J85="Text Message"),H85=""),AND(J85="Email",I85="")),"Check contact detail",IF(M85="","Verify date",IF(N85&gt;Assumptions!$J$5,"Review due","Ready")))))))))),"Check entry"))</f>
        <v/>
      </c>
      <c r="P85" s="15" t="n"/>
    </row>
    <row r="86">
      <c r="A86" s="14" t="n"/>
      <c r="B86" s="14" t="n"/>
      <c r="C86" s="15" t="n"/>
      <c r="D86" s="15" t="n"/>
      <c r="E86" s="15" t="n"/>
      <c r="F86" s="15" t="n"/>
      <c r="G86" s="16" t="n"/>
      <c r="H86" s="14" t="n"/>
      <c r="I86" s="14" t="n"/>
      <c r="J86" s="15" t="n"/>
      <c r="K86" s="16" t="n"/>
      <c r="L86" s="16" t="n"/>
      <c r="M86" s="25" t="n"/>
      <c r="N86" s="19">
        <f>IF(OR(A86="",M86=""),"",IFERROR(MAX(0,TODAY()-M86),""))</f>
        <v/>
      </c>
      <c r="O86" s="9">
        <f>IF(A86="","",IFERROR(IF(L86="","Choose status",IF(OR(B86="",C86="",D86="",E86="",F86="",K86=""),"Check required fields",IF(L86="Inactive","Inactive",IF(L86="Needs Review","Review due",IF(G86="","Check primary flag",IF(COUNTIFS($A$5:$A$124,A86,$G$5:$G$124,"Yes",$L$5:$L$124,"Active")&lt;&gt;1,"Check primary count",IF(J86="","Choose channel",IF(OR(AND(OR(J86="Phone Call",J86="Text Message"),H86=""),AND(J86="Email",I86="")),"Check contact detail",IF(M86="","Verify date",IF(N86&gt;Assumptions!$J$5,"Review due","Ready")))))))))),"Check entry"))</f>
        <v/>
      </c>
      <c r="P86" s="15" t="n"/>
    </row>
    <row r="87">
      <c r="A87" s="14" t="n"/>
      <c r="B87" s="14" t="n"/>
      <c r="C87" s="15" t="n"/>
      <c r="D87" s="15" t="n"/>
      <c r="E87" s="15" t="n"/>
      <c r="F87" s="15" t="n"/>
      <c r="G87" s="16" t="n"/>
      <c r="H87" s="14" t="n"/>
      <c r="I87" s="14" t="n"/>
      <c r="J87" s="15" t="n"/>
      <c r="K87" s="16" t="n"/>
      <c r="L87" s="16" t="n"/>
      <c r="M87" s="25" t="n"/>
      <c r="N87" s="18">
        <f>IF(OR(A87="",M87=""),"",IFERROR(MAX(0,TODAY()-M87),""))</f>
        <v/>
      </c>
      <c r="O87" s="7">
        <f>IF(A87="","",IFERROR(IF(L87="","Choose status",IF(OR(B87="",C87="",D87="",E87="",F87="",K87=""),"Check required fields",IF(L87="Inactive","Inactive",IF(L87="Needs Review","Review due",IF(G87="","Check primary flag",IF(COUNTIFS($A$5:$A$124,A87,$G$5:$G$124,"Yes",$L$5:$L$124,"Active")&lt;&gt;1,"Check primary count",IF(J87="","Choose channel",IF(OR(AND(OR(J87="Phone Call",J87="Text Message"),H87=""),AND(J87="Email",I87="")),"Check contact detail",IF(M87="","Verify date",IF(N87&gt;Assumptions!$J$5,"Review due","Ready")))))))))),"Check entry"))</f>
        <v/>
      </c>
      <c r="P87" s="15" t="n"/>
    </row>
    <row r="88">
      <c r="A88" s="14" t="n"/>
      <c r="B88" s="14" t="n"/>
      <c r="C88" s="15" t="n"/>
      <c r="D88" s="15" t="n"/>
      <c r="E88" s="15" t="n"/>
      <c r="F88" s="15" t="n"/>
      <c r="G88" s="16" t="n"/>
      <c r="H88" s="14" t="n"/>
      <c r="I88" s="14" t="n"/>
      <c r="J88" s="15" t="n"/>
      <c r="K88" s="16" t="n"/>
      <c r="L88" s="16" t="n"/>
      <c r="M88" s="25" t="n"/>
      <c r="N88" s="19">
        <f>IF(OR(A88="",M88=""),"",IFERROR(MAX(0,TODAY()-M88),""))</f>
        <v/>
      </c>
      <c r="O88" s="9">
        <f>IF(A88="","",IFERROR(IF(L88="","Choose status",IF(OR(B88="",C88="",D88="",E88="",F88="",K88=""),"Check required fields",IF(L88="Inactive","Inactive",IF(L88="Needs Review","Review due",IF(G88="","Check primary flag",IF(COUNTIFS($A$5:$A$124,A88,$G$5:$G$124,"Yes",$L$5:$L$124,"Active")&lt;&gt;1,"Check primary count",IF(J88="","Choose channel",IF(OR(AND(OR(J88="Phone Call",J88="Text Message"),H88=""),AND(J88="Email",I88="")),"Check contact detail",IF(M88="","Verify date",IF(N88&gt;Assumptions!$J$5,"Review due","Ready")))))))))),"Check entry"))</f>
        <v/>
      </c>
      <c r="P88" s="15" t="n"/>
    </row>
    <row r="89">
      <c r="A89" s="14" t="n"/>
      <c r="B89" s="14" t="n"/>
      <c r="C89" s="15" t="n"/>
      <c r="D89" s="15" t="n"/>
      <c r="E89" s="15" t="n"/>
      <c r="F89" s="15" t="n"/>
      <c r="G89" s="16" t="n"/>
      <c r="H89" s="14" t="n"/>
      <c r="I89" s="14" t="n"/>
      <c r="J89" s="15" t="n"/>
      <c r="K89" s="16" t="n"/>
      <c r="L89" s="16" t="n"/>
      <c r="M89" s="25" t="n"/>
      <c r="N89" s="18">
        <f>IF(OR(A89="",M89=""),"",IFERROR(MAX(0,TODAY()-M89),""))</f>
        <v/>
      </c>
      <c r="O89" s="7">
        <f>IF(A89="","",IFERROR(IF(L89="","Choose status",IF(OR(B89="",C89="",D89="",E89="",F89="",K89=""),"Check required fields",IF(L89="Inactive","Inactive",IF(L89="Needs Review","Review due",IF(G89="","Check primary flag",IF(COUNTIFS($A$5:$A$124,A89,$G$5:$G$124,"Yes",$L$5:$L$124,"Active")&lt;&gt;1,"Check primary count",IF(J89="","Choose channel",IF(OR(AND(OR(J89="Phone Call",J89="Text Message"),H89=""),AND(J89="Email",I89="")),"Check contact detail",IF(M89="","Verify date",IF(N89&gt;Assumptions!$J$5,"Review due","Ready")))))))))),"Check entry"))</f>
        <v/>
      </c>
      <c r="P89" s="15" t="n"/>
    </row>
    <row r="90">
      <c r="A90" s="14" t="n"/>
      <c r="B90" s="14" t="n"/>
      <c r="C90" s="15" t="n"/>
      <c r="D90" s="15" t="n"/>
      <c r="E90" s="15" t="n"/>
      <c r="F90" s="15" t="n"/>
      <c r="G90" s="16" t="n"/>
      <c r="H90" s="14" t="n"/>
      <c r="I90" s="14" t="n"/>
      <c r="J90" s="15" t="n"/>
      <c r="K90" s="16" t="n"/>
      <c r="L90" s="16" t="n"/>
      <c r="M90" s="25" t="n"/>
      <c r="N90" s="19">
        <f>IF(OR(A90="",M90=""),"",IFERROR(MAX(0,TODAY()-M90),""))</f>
        <v/>
      </c>
      <c r="O90" s="9">
        <f>IF(A90="","",IFERROR(IF(L90="","Choose status",IF(OR(B90="",C90="",D90="",E90="",F90="",K90=""),"Check required fields",IF(L90="Inactive","Inactive",IF(L90="Needs Review","Review due",IF(G90="","Check primary flag",IF(COUNTIFS($A$5:$A$124,A90,$G$5:$G$124,"Yes",$L$5:$L$124,"Active")&lt;&gt;1,"Check primary count",IF(J90="","Choose channel",IF(OR(AND(OR(J90="Phone Call",J90="Text Message"),H90=""),AND(J90="Email",I90="")),"Check contact detail",IF(M90="","Verify date",IF(N90&gt;Assumptions!$J$5,"Review due","Ready")))))))))),"Check entry"))</f>
        <v/>
      </c>
      <c r="P90" s="15" t="n"/>
    </row>
    <row r="91">
      <c r="A91" s="14" t="n"/>
      <c r="B91" s="14" t="n"/>
      <c r="C91" s="15" t="n"/>
      <c r="D91" s="15" t="n"/>
      <c r="E91" s="15" t="n"/>
      <c r="F91" s="15" t="n"/>
      <c r="G91" s="16" t="n"/>
      <c r="H91" s="14" t="n"/>
      <c r="I91" s="14" t="n"/>
      <c r="J91" s="15" t="n"/>
      <c r="K91" s="16" t="n"/>
      <c r="L91" s="16" t="n"/>
      <c r="M91" s="25" t="n"/>
      <c r="N91" s="18">
        <f>IF(OR(A91="",M91=""),"",IFERROR(MAX(0,TODAY()-M91),""))</f>
        <v/>
      </c>
      <c r="O91" s="7">
        <f>IF(A91="","",IFERROR(IF(L91="","Choose status",IF(OR(B91="",C91="",D91="",E91="",F91="",K91=""),"Check required fields",IF(L91="Inactive","Inactive",IF(L91="Needs Review","Review due",IF(G91="","Check primary flag",IF(COUNTIFS($A$5:$A$124,A91,$G$5:$G$124,"Yes",$L$5:$L$124,"Active")&lt;&gt;1,"Check primary count",IF(J91="","Choose channel",IF(OR(AND(OR(J91="Phone Call",J91="Text Message"),H91=""),AND(J91="Email",I91="")),"Check contact detail",IF(M91="","Verify date",IF(N91&gt;Assumptions!$J$5,"Review due","Ready")))))))))),"Check entry"))</f>
        <v/>
      </c>
      <c r="P91" s="15" t="n"/>
    </row>
    <row r="92">
      <c r="A92" s="14" t="n"/>
      <c r="B92" s="14" t="n"/>
      <c r="C92" s="15" t="n"/>
      <c r="D92" s="15" t="n"/>
      <c r="E92" s="15" t="n"/>
      <c r="F92" s="15" t="n"/>
      <c r="G92" s="16" t="n"/>
      <c r="H92" s="14" t="n"/>
      <c r="I92" s="14" t="n"/>
      <c r="J92" s="15" t="n"/>
      <c r="K92" s="16" t="n"/>
      <c r="L92" s="16" t="n"/>
      <c r="M92" s="25" t="n"/>
      <c r="N92" s="19">
        <f>IF(OR(A92="",M92=""),"",IFERROR(MAX(0,TODAY()-M92),""))</f>
        <v/>
      </c>
      <c r="O92" s="9">
        <f>IF(A92="","",IFERROR(IF(L92="","Choose status",IF(OR(B92="",C92="",D92="",E92="",F92="",K92=""),"Check required fields",IF(L92="Inactive","Inactive",IF(L92="Needs Review","Review due",IF(G92="","Check primary flag",IF(COUNTIFS($A$5:$A$124,A92,$G$5:$G$124,"Yes",$L$5:$L$124,"Active")&lt;&gt;1,"Check primary count",IF(J92="","Choose channel",IF(OR(AND(OR(J92="Phone Call",J92="Text Message"),H92=""),AND(J92="Email",I92="")),"Check contact detail",IF(M92="","Verify date",IF(N92&gt;Assumptions!$J$5,"Review due","Ready")))))))))),"Check entry"))</f>
        <v/>
      </c>
      <c r="P92" s="15" t="n"/>
    </row>
    <row r="93">
      <c r="A93" s="14" t="n"/>
      <c r="B93" s="14" t="n"/>
      <c r="C93" s="15" t="n"/>
      <c r="D93" s="15" t="n"/>
      <c r="E93" s="15" t="n"/>
      <c r="F93" s="15" t="n"/>
      <c r="G93" s="16" t="n"/>
      <c r="H93" s="14" t="n"/>
      <c r="I93" s="14" t="n"/>
      <c r="J93" s="15" t="n"/>
      <c r="K93" s="16" t="n"/>
      <c r="L93" s="16" t="n"/>
      <c r="M93" s="25" t="n"/>
      <c r="N93" s="18">
        <f>IF(OR(A93="",M93=""),"",IFERROR(MAX(0,TODAY()-M93),""))</f>
        <v/>
      </c>
      <c r="O93" s="7">
        <f>IF(A93="","",IFERROR(IF(L93="","Choose status",IF(OR(B93="",C93="",D93="",E93="",F93="",K93=""),"Check required fields",IF(L93="Inactive","Inactive",IF(L93="Needs Review","Review due",IF(G93="","Check primary flag",IF(COUNTIFS($A$5:$A$124,A93,$G$5:$G$124,"Yes",$L$5:$L$124,"Active")&lt;&gt;1,"Check primary count",IF(J93="","Choose channel",IF(OR(AND(OR(J93="Phone Call",J93="Text Message"),H93=""),AND(J93="Email",I93="")),"Check contact detail",IF(M93="","Verify date",IF(N93&gt;Assumptions!$J$5,"Review due","Ready")))))))))),"Check entry"))</f>
        <v/>
      </c>
      <c r="P93" s="15" t="n"/>
    </row>
    <row r="94">
      <c r="A94" s="14" t="n"/>
      <c r="B94" s="14" t="n"/>
      <c r="C94" s="15" t="n"/>
      <c r="D94" s="15" t="n"/>
      <c r="E94" s="15" t="n"/>
      <c r="F94" s="15" t="n"/>
      <c r="G94" s="16" t="n"/>
      <c r="H94" s="14" t="n"/>
      <c r="I94" s="14" t="n"/>
      <c r="J94" s="15" t="n"/>
      <c r="K94" s="16" t="n"/>
      <c r="L94" s="16" t="n"/>
      <c r="M94" s="25" t="n"/>
      <c r="N94" s="19">
        <f>IF(OR(A94="",M94=""),"",IFERROR(MAX(0,TODAY()-M94),""))</f>
        <v/>
      </c>
      <c r="O94" s="9">
        <f>IF(A94="","",IFERROR(IF(L94="","Choose status",IF(OR(B94="",C94="",D94="",E94="",F94="",K94=""),"Check required fields",IF(L94="Inactive","Inactive",IF(L94="Needs Review","Review due",IF(G94="","Check primary flag",IF(COUNTIFS($A$5:$A$124,A94,$G$5:$G$124,"Yes",$L$5:$L$124,"Active")&lt;&gt;1,"Check primary count",IF(J94="","Choose channel",IF(OR(AND(OR(J94="Phone Call",J94="Text Message"),H94=""),AND(J94="Email",I94="")),"Check contact detail",IF(M94="","Verify date",IF(N94&gt;Assumptions!$J$5,"Review due","Ready")))))))))),"Check entry"))</f>
        <v/>
      </c>
      <c r="P94" s="15" t="n"/>
    </row>
    <row r="95">
      <c r="A95" s="14" t="n"/>
      <c r="B95" s="14" t="n"/>
      <c r="C95" s="15" t="n"/>
      <c r="D95" s="15" t="n"/>
      <c r="E95" s="15" t="n"/>
      <c r="F95" s="15" t="n"/>
      <c r="G95" s="16" t="n"/>
      <c r="H95" s="14" t="n"/>
      <c r="I95" s="14" t="n"/>
      <c r="J95" s="15" t="n"/>
      <c r="K95" s="16" t="n"/>
      <c r="L95" s="16" t="n"/>
      <c r="M95" s="25" t="n"/>
      <c r="N95" s="18">
        <f>IF(OR(A95="",M95=""),"",IFERROR(MAX(0,TODAY()-M95),""))</f>
        <v/>
      </c>
      <c r="O95" s="7">
        <f>IF(A95="","",IFERROR(IF(L95="","Choose status",IF(OR(B95="",C95="",D95="",E95="",F95="",K95=""),"Check required fields",IF(L95="Inactive","Inactive",IF(L95="Needs Review","Review due",IF(G95="","Check primary flag",IF(COUNTIFS($A$5:$A$124,A95,$G$5:$G$124,"Yes",$L$5:$L$124,"Active")&lt;&gt;1,"Check primary count",IF(J95="","Choose channel",IF(OR(AND(OR(J95="Phone Call",J95="Text Message"),H95=""),AND(J95="Email",I95="")),"Check contact detail",IF(M95="","Verify date",IF(N95&gt;Assumptions!$J$5,"Review due","Ready")))))))))),"Check entry"))</f>
        <v/>
      </c>
      <c r="P95" s="15" t="n"/>
    </row>
    <row r="96">
      <c r="A96" s="14" t="n"/>
      <c r="B96" s="14" t="n"/>
      <c r="C96" s="15" t="n"/>
      <c r="D96" s="15" t="n"/>
      <c r="E96" s="15" t="n"/>
      <c r="F96" s="15" t="n"/>
      <c r="G96" s="16" t="n"/>
      <c r="H96" s="14" t="n"/>
      <c r="I96" s="14" t="n"/>
      <c r="J96" s="15" t="n"/>
      <c r="K96" s="16" t="n"/>
      <c r="L96" s="16" t="n"/>
      <c r="M96" s="25" t="n"/>
      <c r="N96" s="19">
        <f>IF(OR(A96="",M96=""),"",IFERROR(MAX(0,TODAY()-M96),""))</f>
        <v/>
      </c>
      <c r="O96" s="9">
        <f>IF(A96="","",IFERROR(IF(L96="","Choose status",IF(OR(B96="",C96="",D96="",E96="",F96="",K96=""),"Check required fields",IF(L96="Inactive","Inactive",IF(L96="Needs Review","Review due",IF(G96="","Check primary flag",IF(COUNTIFS($A$5:$A$124,A96,$G$5:$G$124,"Yes",$L$5:$L$124,"Active")&lt;&gt;1,"Check primary count",IF(J96="","Choose channel",IF(OR(AND(OR(J96="Phone Call",J96="Text Message"),H96=""),AND(J96="Email",I96="")),"Check contact detail",IF(M96="","Verify date",IF(N96&gt;Assumptions!$J$5,"Review due","Ready")))))))))),"Check entry"))</f>
        <v/>
      </c>
      <c r="P96" s="15" t="n"/>
    </row>
    <row r="97">
      <c r="A97" s="14" t="n"/>
      <c r="B97" s="14" t="n"/>
      <c r="C97" s="15" t="n"/>
      <c r="D97" s="15" t="n"/>
      <c r="E97" s="15" t="n"/>
      <c r="F97" s="15" t="n"/>
      <c r="G97" s="16" t="n"/>
      <c r="H97" s="14" t="n"/>
      <c r="I97" s="14" t="n"/>
      <c r="J97" s="15" t="n"/>
      <c r="K97" s="16" t="n"/>
      <c r="L97" s="16" t="n"/>
      <c r="M97" s="25" t="n"/>
      <c r="N97" s="18">
        <f>IF(OR(A97="",M97=""),"",IFERROR(MAX(0,TODAY()-M97),""))</f>
        <v/>
      </c>
      <c r="O97" s="7">
        <f>IF(A97="","",IFERROR(IF(L97="","Choose status",IF(OR(B97="",C97="",D97="",E97="",F97="",K97=""),"Check required fields",IF(L97="Inactive","Inactive",IF(L97="Needs Review","Review due",IF(G97="","Check primary flag",IF(COUNTIFS($A$5:$A$124,A97,$G$5:$G$124,"Yes",$L$5:$L$124,"Active")&lt;&gt;1,"Check primary count",IF(J97="","Choose channel",IF(OR(AND(OR(J97="Phone Call",J97="Text Message"),H97=""),AND(J97="Email",I97="")),"Check contact detail",IF(M97="","Verify date",IF(N97&gt;Assumptions!$J$5,"Review due","Ready")))))))))),"Check entry"))</f>
        <v/>
      </c>
      <c r="P97" s="15" t="n"/>
    </row>
    <row r="98">
      <c r="A98" s="14" t="n"/>
      <c r="B98" s="14" t="n"/>
      <c r="C98" s="15" t="n"/>
      <c r="D98" s="15" t="n"/>
      <c r="E98" s="15" t="n"/>
      <c r="F98" s="15" t="n"/>
      <c r="G98" s="16" t="n"/>
      <c r="H98" s="14" t="n"/>
      <c r="I98" s="14" t="n"/>
      <c r="J98" s="15" t="n"/>
      <c r="K98" s="16" t="n"/>
      <c r="L98" s="16" t="n"/>
      <c r="M98" s="25" t="n"/>
      <c r="N98" s="19">
        <f>IF(OR(A98="",M98=""),"",IFERROR(MAX(0,TODAY()-M98),""))</f>
        <v/>
      </c>
      <c r="O98" s="9">
        <f>IF(A98="","",IFERROR(IF(L98="","Choose status",IF(OR(B98="",C98="",D98="",E98="",F98="",K98=""),"Check required fields",IF(L98="Inactive","Inactive",IF(L98="Needs Review","Review due",IF(G98="","Check primary flag",IF(COUNTIFS($A$5:$A$124,A98,$G$5:$G$124,"Yes",$L$5:$L$124,"Active")&lt;&gt;1,"Check primary count",IF(J98="","Choose channel",IF(OR(AND(OR(J98="Phone Call",J98="Text Message"),H98=""),AND(J98="Email",I98="")),"Check contact detail",IF(M98="","Verify date",IF(N98&gt;Assumptions!$J$5,"Review due","Ready")))))))))),"Check entry"))</f>
        <v/>
      </c>
      <c r="P98" s="15" t="n"/>
    </row>
    <row r="99">
      <c r="A99" s="14" t="n"/>
      <c r="B99" s="14" t="n"/>
      <c r="C99" s="15" t="n"/>
      <c r="D99" s="15" t="n"/>
      <c r="E99" s="15" t="n"/>
      <c r="F99" s="15" t="n"/>
      <c r="G99" s="16" t="n"/>
      <c r="H99" s="14" t="n"/>
      <c r="I99" s="14" t="n"/>
      <c r="J99" s="15" t="n"/>
      <c r="K99" s="16" t="n"/>
      <c r="L99" s="16" t="n"/>
      <c r="M99" s="25" t="n"/>
      <c r="N99" s="18">
        <f>IF(OR(A99="",M99=""),"",IFERROR(MAX(0,TODAY()-M99),""))</f>
        <v/>
      </c>
      <c r="O99" s="7">
        <f>IF(A99="","",IFERROR(IF(L99="","Choose status",IF(OR(B99="",C99="",D99="",E99="",F99="",K99=""),"Check required fields",IF(L99="Inactive","Inactive",IF(L99="Needs Review","Review due",IF(G99="","Check primary flag",IF(COUNTIFS($A$5:$A$124,A99,$G$5:$G$124,"Yes",$L$5:$L$124,"Active")&lt;&gt;1,"Check primary count",IF(J99="","Choose channel",IF(OR(AND(OR(J99="Phone Call",J99="Text Message"),H99=""),AND(J99="Email",I99="")),"Check contact detail",IF(M99="","Verify date",IF(N99&gt;Assumptions!$J$5,"Review due","Ready")))))))))),"Check entry"))</f>
        <v/>
      </c>
      <c r="P99" s="15" t="n"/>
    </row>
    <row r="100">
      <c r="A100" s="14" t="n"/>
      <c r="B100" s="14" t="n"/>
      <c r="C100" s="15" t="n"/>
      <c r="D100" s="15" t="n"/>
      <c r="E100" s="15" t="n"/>
      <c r="F100" s="15" t="n"/>
      <c r="G100" s="16" t="n"/>
      <c r="H100" s="14" t="n"/>
      <c r="I100" s="14" t="n"/>
      <c r="J100" s="15" t="n"/>
      <c r="K100" s="16" t="n"/>
      <c r="L100" s="16" t="n"/>
      <c r="M100" s="25" t="n"/>
      <c r="N100" s="19">
        <f>IF(OR(A100="",M100=""),"",IFERROR(MAX(0,TODAY()-M100),""))</f>
        <v/>
      </c>
      <c r="O100" s="9">
        <f>IF(A100="","",IFERROR(IF(L100="","Choose status",IF(OR(B100="",C100="",D100="",E100="",F100="",K100=""),"Check required fields",IF(L100="Inactive","Inactive",IF(L100="Needs Review","Review due",IF(G100="","Check primary flag",IF(COUNTIFS($A$5:$A$124,A100,$G$5:$G$124,"Yes",$L$5:$L$124,"Active")&lt;&gt;1,"Check primary count",IF(J100="","Choose channel",IF(OR(AND(OR(J100="Phone Call",J100="Text Message"),H100=""),AND(J100="Email",I100="")),"Check contact detail",IF(M100="","Verify date",IF(N100&gt;Assumptions!$J$5,"Review due","Ready")))))))))),"Check entry"))</f>
        <v/>
      </c>
      <c r="P100" s="15" t="n"/>
    </row>
    <row r="101">
      <c r="A101" s="14" t="n"/>
      <c r="B101" s="14" t="n"/>
      <c r="C101" s="15" t="n"/>
      <c r="D101" s="15" t="n"/>
      <c r="E101" s="15" t="n"/>
      <c r="F101" s="15" t="n"/>
      <c r="G101" s="16" t="n"/>
      <c r="H101" s="14" t="n"/>
      <c r="I101" s="14" t="n"/>
      <c r="J101" s="15" t="n"/>
      <c r="K101" s="16" t="n"/>
      <c r="L101" s="16" t="n"/>
      <c r="M101" s="25" t="n"/>
      <c r="N101" s="18">
        <f>IF(OR(A101="",M101=""),"",IFERROR(MAX(0,TODAY()-M101),""))</f>
        <v/>
      </c>
      <c r="O101" s="7">
        <f>IF(A101="","",IFERROR(IF(L101="","Choose status",IF(OR(B101="",C101="",D101="",E101="",F101="",K101=""),"Check required fields",IF(L101="Inactive","Inactive",IF(L101="Needs Review","Review due",IF(G101="","Check primary flag",IF(COUNTIFS($A$5:$A$124,A101,$G$5:$G$124,"Yes",$L$5:$L$124,"Active")&lt;&gt;1,"Check primary count",IF(J101="","Choose channel",IF(OR(AND(OR(J101="Phone Call",J101="Text Message"),H101=""),AND(J101="Email",I101="")),"Check contact detail",IF(M101="","Verify date",IF(N101&gt;Assumptions!$J$5,"Review due","Ready")))))))))),"Check entry"))</f>
        <v/>
      </c>
      <c r="P101" s="15" t="n"/>
    </row>
    <row r="102">
      <c r="A102" s="14" t="n"/>
      <c r="B102" s="14" t="n"/>
      <c r="C102" s="15" t="n"/>
      <c r="D102" s="15" t="n"/>
      <c r="E102" s="15" t="n"/>
      <c r="F102" s="15" t="n"/>
      <c r="G102" s="16" t="n"/>
      <c r="H102" s="14" t="n"/>
      <c r="I102" s="14" t="n"/>
      <c r="J102" s="15" t="n"/>
      <c r="K102" s="16" t="n"/>
      <c r="L102" s="16" t="n"/>
      <c r="M102" s="25" t="n"/>
      <c r="N102" s="19">
        <f>IF(OR(A102="",M102=""),"",IFERROR(MAX(0,TODAY()-M102),""))</f>
        <v/>
      </c>
      <c r="O102" s="9">
        <f>IF(A102="","",IFERROR(IF(L102="","Choose status",IF(OR(B102="",C102="",D102="",E102="",F102="",K102=""),"Check required fields",IF(L102="Inactive","Inactive",IF(L102="Needs Review","Review due",IF(G102="","Check primary flag",IF(COUNTIFS($A$5:$A$124,A102,$G$5:$G$124,"Yes",$L$5:$L$124,"Active")&lt;&gt;1,"Check primary count",IF(J102="","Choose channel",IF(OR(AND(OR(J102="Phone Call",J102="Text Message"),H102=""),AND(J102="Email",I102="")),"Check contact detail",IF(M102="","Verify date",IF(N102&gt;Assumptions!$J$5,"Review due","Ready")))))))))),"Check entry"))</f>
        <v/>
      </c>
      <c r="P102" s="15" t="n"/>
    </row>
    <row r="103">
      <c r="A103" s="14" t="n"/>
      <c r="B103" s="14" t="n"/>
      <c r="C103" s="15" t="n"/>
      <c r="D103" s="15" t="n"/>
      <c r="E103" s="15" t="n"/>
      <c r="F103" s="15" t="n"/>
      <c r="G103" s="16" t="n"/>
      <c r="H103" s="14" t="n"/>
      <c r="I103" s="14" t="n"/>
      <c r="J103" s="15" t="n"/>
      <c r="K103" s="16" t="n"/>
      <c r="L103" s="16" t="n"/>
      <c r="M103" s="25" t="n"/>
      <c r="N103" s="18">
        <f>IF(OR(A103="",M103=""),"",IFERROR(MAX(0,TODAY()-M103),""))</f>
        <v/>
      </c>
      <c r="O103" s="7">
        <f>IF(A103="","",IFERROR(IF(L103="","Choose status",IF(OR(B103="",C103="",D103="",E103="",F103="",K103=""),"Check required fields",IF(L103="Inactive","Inactive",IF(L103="Needs Review","Review due",IF(G103="","Check primary flag",IF(COUNTIFS($A$5:$A$124,A103,$G$5:$G$124,"Yes",$L$5:$L$124,"Active")&lt;&gt;1,"Check primary count",IF(J103="","Choose channel",IF(OR(AND(OR(J103="Phone Call",J103="Text Message"),H103=""),AND(J103="Email",I103="")),"Check contact detail",IF(M103="","Verify date",IF(N103&gt;Assumptions!$J$5,"Review due","Ready")))))))))),"Check entry"))</f>
        <v/>
      </c>
      <c r="P103" s="15" t="n"/>
    </row>
    <row r="104">
      <c r="A104" s="14" t="n"/>
      <c r="B104" s="14" t="n"/>
      <c r="C104" s="15" t="n"/>
      <c r="D104" s="15" t="n"/>
      <c r="E104" s="15" t="n"/>
      <c r="F104" s="15" t="n"/>
      <c r="G104" s="16" t="n"/>
      <c r="H104" s="14" t="n"/>
      <c r="I104" s="14" t="n"/>
      <c r="J104" s="15" t="n"/>
      <c r="K104" s="16" t="n"/>
      <c r="L104" s="16" t="n"/>
      <c r="M104" s="25" t="n"/>
      <c r="N104" s="19">
        <f>IF(OR(A104="",M104=""),"",IFERROR(MAX(0,TODAY()-M104),""))</f>
        <v/>
      </c>
      <c r="O104" s="9">
        <f>IF(A104="","",IFERROR(IF(L104="","Choose status",IF(OR(B104="",C104="",D104="",E104="",F104="",K104=""),"Check required fields",IF(L104="Inactive","Inactive",IF(L104="Needs Review","Review due",IF(G104="","Check primary flag",IF(COUNTIFS($A$5:$A$124,A104,$G$5:$G$124,"Yes",$L$5:$L$124,"Active")&lt;&gt;1,"Check primary count",IF(J104="","Choose channel",IF(OR(AND(OR(J104="Phone Call",J104="Text Message"),H104=""),AND(J104="Email",I104="")),"Check contact detail",IF(M104="","Verify date",IF(N104&gt;Assumptions!$J$5,"Review due","Ready")))))))))),"Check entry"))</f>
        <v/>
      </c>
      <c r="P104" s="15" t="n"/>
    </row>
    <row r="105">
      <c r="A105" s="14" t="n"/>
      <c r="B105" s="14" t="n"/>
      <c r="C105" s="15" t="n"/>
      <c r="D105" s="15" t="n"/>
      <c r="E105" s="15" t="n"/>
      <c r="F105" s="15" t="n"/>
      <c r="G105" s="16" t="n"/>
      <c r="H105" s="14" t="n"/>
      <c r="I105" s="14" t="n"/>
      <c r="J105" s="15" t="n"/>
      <c r="K105" s="16" t="n"/>
      <c r="L105" s="16" t="n"/>
      <c r="M105" s="25" t="n"/>
      <c r="N105" s="18">
        <f>IF(OR(A105="",M105=""),"",IFERROR(MAX(0,TODAY()-M105),""))</f>
        <v/>
      </c>
      <c r="O105" s="7">
        <f>IF(A105="","",IFERROR(IF(L105="","Choose status",IF(OR(B105="",C105="",D105="",E105="",F105="",K105=""),"Check required fields",IF(L105="Inactive","Inactive",IF(L105="Needs Review","Review due",IF(G105="","Check primary flag",IF(COUNTIFS($A$5:$A$124,A105,$G$5:$G$124,"Yes",$L$5:$L$124,"Active")&lt;&gt;1,"Check primary count",IF(J105="","Choose channel",IF(OR(AND(OR(J105="Phone Call",J105="Text Message"),H105=""),AND(J105="Email",I105="")),"Check contact detail",IF(M105="","Verify date",IF(N105&gt;Assumptions!$J$5,"Review due","Ready")))))))))),"Check entry"))</f>
        <v/>
      </c>
      <c r="P105" s="15" t="n"/>
    </row>
    <row r="106">
      <c r="A106" s="14" t="n"/>
      <c r="B106" s="14" t="n"/>
      <c r="C106" s="15" t="n"/>
      <c r="D106" s="15" t="n"/>
      <c r="E106" s="15" t="n"/>
      <c r="F106" s="15" t="n"/>
      <c r="G106" s="16" t="n"/>
      <c r="H106" s="14" t="n"/>
      <c r="I106" s="14" t="n"/>
      <c r="J106" s="15" t="n"/>
      <c r="K106" s="16" t="n"/>
      <c r="L106" s="16" t="n"/>
      <c r="M106" s="25" t="n"/>
      <c r="N106" s="19">
        <f>IF(OR(A106="",M106=""),"",IFERROR(MAX(0,TODAY()-M106),""))</f>
        <v/>
      </c>
      <c r="O106" s="9">
        <f>IF(A106="","",IFERROR(IF(L106="","Choose status",IF(OR(B106="",C106="",D106="",E106="",F106="",K106=""),"Check required fields",IF(L106="Inactive","Inactive",IF(L106="Needs Review","Review due",IF(G106="","Check primary flag",IF(COUNTIFS($A$5:$A$124,A106,$G$5:$G$124,"Yes",$L$5:$L$124,"Active")&lt;&gt;1,"Check primary count",IF(J106="","Choose channel",IF(OR(AND(OR(J106="Phone Call",J106="Text Message"),H106=""),AND(J106="Email",I106="")),"Check contact detail",IF(M106="","Verify date",IF(N106&gt;Assumptions!$J$5,"Review due","Ready")))))))))),"Check entry"))</f>
        <v/>
      </c>
      <c r="P106" s="15" t="n"/>
    </row>
    <row r="107">
      <c r="A107" s="14" t="n"/>
      <c r="B107" s="14" t="n"/>
      <c r="C107" s="15" t="n"/>
      <c r="D107" s="15" t="n"/>
      <c r="E107" s="15" t="n"/>
      <c r="F107" s="15" t="n"/>
      <c r="G107" s="16" t="n"/>
      <c r="H107" s="14" t="n"/>
      <c r="I107" s="14" t="n"/>
      <c r="J107" s="15" t="n"/>
      <c r="K107" s="16" t="n"/>
      <c r="L107" s="16" t="n"/>
      <c r="M107" s="25" t="n"/>
      <c r="N107" s="18">
        <f>IF(OR(A107="",M107=""),"",IFERROR(MAX(0,TODAY()-M107),""))</f>
        <v/>
      </c>
      <c r="O107" s="7">
        <f>IF(A107="","",IFERROR(IF(L107="","Choose status",IF(OR(B107="",C107="",D107="",E107="",F107="",K107=""),"Check required fields",IF(L107="Inactive","Inactive",IF(L107="Needs Review","Review due",IF(G107="","Check primary flag",IF(COUNTIFS($A$5:$A$124,A107,$G$5:$G$124,"Yes",$L$5:$L$124,"Active")&lt;&gt;1,"Check primary count",IF(J107="","Choose channel",IF(OR(AND(OR(J107="Phone Call",J107="Text Message"),H107=""),AND(J107="Email",I107="")),"Check contact detail",IF(M107="","Verify date",IF(N107&gt;Assumptions!$J$5,"Review due","Ready")))))))))),"Check entry"))</f>
        <v/>
      </c>
      <c r="P107" s="15" t="n"/>
    </row>
    <row r="108">
      <c r="A108" s="14" t="n"/>
      <c r="B108" s="14" t="n"/>
      <c r="C108" s="15" t="n"/>
      <c r="D108" s="15" t="n"/>
      <c r="E108" s="15" t="n"/>
      <c r="F108" s="15" t="n"/>
      <c r="G108" s="16" t="n"/>
      <c r="H108" s="14" t="n"/>
      <c r="I108" s="14" t="n"/>
      <c r="J108" s="15" t="n"/>
      <c r="K108" s="16" t="n"/>
      <c r="L108" s="16" t="n"/>
      <c r="M108" s="25" t="n"/>
      <c r="N108" s="19">
        <f>IF(OR(A108="",M108=""),"",IFERROR(MAX(0,TODAY()-M108),""))</f>
        <v/>
      </c>
      <c r="O108" s="9">
        <f>IF(A108="","",IFERROR(IF(L108="","Choose status",IF(OR(B108="",C108="",D108="",E108="",F108="",K108=""),"Check required fields",IF(L108="Inactive","Inactive",IF(L108="Needs Review","Review due",IF(G108="","Check primary flag",IF(COUNTIFS($A$5:$A$124,A108,$G$5:$G$124,"Yes",$L$5:$L$124,"Active")&lt;&gt;1,"Check primary count",IF(J108="","Choose channel",IF(OR(AND(OR(J108="Phone Call",J108="Text Message"),H108=""),AND(J108="Email",I108="")),"Check contact detail",IF(M108="","Verify date",IF(N108&gt;Assumptions!$J$5,"Review due","Ready")))))))))),"Check entry"))</f>
        <v/>
      </c>
      <c r="P108" s="15" t="n"/>
    </row>
    <row r="109">
      <c r="A109" s="14" t="n"/>
      <c r="B109" s="14" t="n"/>
      <c r="C109" s="15" t="n"/>
      <c r="D109" s="15" t="n"/>
      <c r="E109" s="15" t="n"/>
      <c r="F109" s="15" t="n"/>
      <c r="G109" s="16" t="n"/>
      <c r="H109" s="14" t="n"/>
      <c r="I109" s="14" t="n"/>
      <c r="J109" s="15" t="n"/>
      <c r="K109" s="16" t="n"/>
      <c r="L109" s="16" t="n"/>
      <c r="M109" s="25" t="n"/>
      <c r="N109" s="18">
        <f>IF(OR(A109="",M109=""),"",IFERROR(MAX(0,TODAY()-M109),""))</f>
        <v/>
      </c>
      <c r="O109" s="7">
        <f>IF(A109="","",IFERROR(IF(L109="","Choose status",IF(OR(B109="",C109="",D109="",E109="",F109="",K109=""),"Check required fields",IF(L109="Inactive","Inactive",IF(L109="Needs Review","Review due",IF(G109="","Check primary flag",IF(COUNTIFS($A$5:$A$124,A109,$G$5:$G$124,"Yes",$L$5:$L$124,"Active")&lt;&gt;1,"Check primary count",IF(J109="","Choose channel",IF(OR(AND(OR(J109="Phone Call",J109="Text Message"),H109=""),AND(J109="Email",I109="")),"Check contact detail",IF(M109="","Verify date",IF(N109&gt;Assumptions!$J$5,"Review due","Ready")))))))))),"Check entry"))</f>
        <v/>
      </c>
      <c r="P109" s="15" t="n"/>
    </row>
    <row r="110">
      <c r="A110" s="14" t="n"/>
      <c r="B110" s="14" t="n"/>
      <c r="C110" s="15" t="n"/>
      <c r="D110" s="15" t="n"/>
      <c r="E110" s="15" t="n"/>
      <c r="F110" s="15" t="n"/>
      <c r="G110" s="16" t="n"/>
      <c r="H110" s="14" t="n"/>
      <c r="I110" s="14" t="n"/>
      <c r="J110" s="15" t="n"/>
      <c r="K110" s="16" t="n"/>
      <c r="L110" s="16" t="n"/>
      <c r="M110" s="25" t="n"/>
      <c r="N110" s="19">
        <f>IF(OR(A110="",M110=""),"",IFERROR(MAX(0,TODAY()-M110),""))</f>
        <v/>
      </c>
      <c r="O110" s="9">
        <f>IF(A110="","",IFERROR(IF(L110="","Choose status",IF(OR(B110="",C110="",D110="",E110="",F110="",K110=""),"Check required fields",IF(L110="Inactive","Inactive",IF(L110="Needs Review","Review due",IF(G110="","Check primary flag",IF(COUNTIFS($A$5:$A$124,A110,$G$5:$G$124,"Yes",$L$5:$L$124,"Active")&lt;&gt;1,"Check primary count",IF(J110="","Choose channel",IF(OR(AND(OR(J110="Phone Call",J110="Text Message"),H110=""),AND(J110="Email",I110="")),"Check contact detail",IF(M110="","Verify date",IF(N110&gt;Assumptions!$J$5,"Review due","Ready")))))))))),"Check entry"))</f>
        <v/>
      </c>
      <c r="P110" s="15" t="n"/>
    </row>
    <row r="111">
      <c r="A111" s="14" t="n"/>
      <c r="B111" s="14" t="n"/>
      <c r="C111" s="15" t="n"/>
      <c r="D111" s="15" t="n"/>
      <c r="E111" s="15" t="n"/>
      <c r="F111" s="15" t="n"/>
      <c r="G111" s="16" t="n"/>
      <c r="H111" s="14" t="n"/>
      <c r="I111" s="14" t="n"/>
      <c r="J111" s="15" t="n"/>
      <c r="K111" s="16" t="n"/>
      <c r="L111" s="16" t="n"/>
      <c r="M111" s="25" t="n"/>
      <c r="N111" s="18">
        <f>IF(OR(A111="",M111=""),"",IFERROR(MAX(0,TODAY()-M111),""))</f>
        <v/>
      </c>
      <c r="O111" s="7">
        <f>IF(A111="","",IFERROR(IF(L111="","Choose status",IF(OR(B111="",C111="",D111="",E111="",F111="",K111=""),"Check required fields",IF(L111="Inactive","Inactive",IF(L111="Needs Review","Review due",IF(G111="","Check primary flag",IF(COUNTIFS($A$5:$A$124,A111,$G$5:$G$124,"Yes",$L$5:$L$124,"Active")&lt;&gt;1,"Check primary count",IF(J111="","Choose channel",IF(OR(AND(OR(J111="Phone Call",J111="Text Message"),H111=""),AND(J111="Email",I111="")),"Check contact detail",IF(M111="","Verify date",IF(N111&gt;Assumptions!$J$5,"Review due","Ready")))))))))),"Check entry"))</f>
        <v/>
      </c>
      <c r="P111" s="15" t="n"/>
    </row>
    <row r="112">
      <c r="A112" s="14" t="n"/>
      <c r="B112" s="14" t="n"/>
      <c r="C112" s="15" t="n"/>
      <c r="D112" s="15" t="n"/>
      <c r="E112" s="15" t="n"/>
      <c r="F112" s="15" t="n"/>
      <c r="G112" s="16" t="n"/>
      <c r="H112" s="14" t="n"/>
      <c r="I112" s="14" t="n"/>
      <c r="J112" s="15" t="n"/>
      <c r="K112" s="16" t="n"/>
      <c r="L112" s="16" t="n"/>
      <c r="M112" s="25" t="n"/>
      <c r="N112" s="19">
        <f>IF(OR(A112="",M112=""),"",IFERROR(MAX(0,TODAY()-M112),""))</f>
        <v/>
      </c>
      <c r="O112" s="9">
        <f>IF(A112="","",IFERROR(IF(L112="","Choose status",IF(OR(B112="",C112="",D112="",E112="",F112="",K112=""),"Check required fields",IF(L112="Inactive","Inactive",IF(L112="Needs Review","Review due",IF(G112="","Check primary flag",IF(COUNTIFS($A$5:$A$124,A112,$G$5:$G$124,"Yes",$L$5:$L$124,"Active")&lt;&gt;1,"Check primary count",IF(J112="","Choose channel",IF(OR(AND(OR(J112="Phone Call",J112="Text Message"),H112=""),AND(J112="Email",I112="")),"Check contact detail",IF(M112="","Verify date",IF(N112&gt;Assumptions!$J$5,"Review due","Ready")))))))))),"Check entry"))</f>
        <v/>
      </c>
      <c r="P112" s="15" t="n"/>
    </row>
    <row r="113">
      <c r="A113" s="14" t="n"/>
      <c r="B113" s="14" t="n"/>
      <c r="C113" s="15" t="n"/>
      <c r="D113" s="15" t="n"/>
      <c r="E113" s="15" t="n"/>
      <c r="F113" s="15" t="n"/>
      <c r="G113" s="16" t="n"/>
      <c r="H113" s="14" t="n"/>
      <c r="I113" s="14" t="n"/>
      <c r="J113" s="15" t="n"/>
      <c r="K113" s="16" t="n"/>
      <c r="L113" s="16" t="n"/>
      <c r="M113" s="25" t="n"/>
      <c r="N113" s="18">
        <f>IF(OR(A113="",M113=""),"",IFERROR(MAX(0,TODAY()-M113),""))</f>
        <v/>
      </c>
      <c r="O113" s="7">
        <f>IF(A113="","",IFERROR(IF(L113="","Choose status",IF(OR(B113="",C113="",D113="",E113="",F113="",K113=""),"Check required fields",IF(L113="Inactive","Inactive",IF(L113="Needs Review","Review due",IF(G113="","Check primary flag",IF(COUNTIFS($A$5:$A$124,A113,$G$5:$G$124,"Yes",$L$5:$L$124,"Active")&lt;&gt;1,"Check primary count",IF(J113="","Choose channel",IF(OR(AND(OR(J113="Phone Call",J113="Text Message"),H113=""),AND(J113="Email",I113="")),"Check contact detail",IF(M113="","Verify date",IF(N113&gt;Assumptions!$J$5,"Review due","Ready")))))))))),"Check entry"))</f>
        <v/>
      </c>
      <c r="P113" s="15" t="n"/>
    </row>
    <row r="114">
      <c r="A114" s="14" t="n"/>
      <c r="B114" s="14" t="n"/>
      <c r="C114" s="15" t="n"/>
      <c r="D114" s="15" t="n"/>
      <c r="E114" s="15" t="n"/>
      <c r="F114" s="15" t="n"/>
      <c r="G114" s="16" t="n"/>
      <c r="H114" s="14" t="n"/>
      <c r="I114" s="14" t="n"/>
      <c r="J114" s="15" t="n"/>
      <c r="K114" s="16" t="n"/>
      <c r="L114" s="16" t="n"/>
      <c r="M114" s="25" t="n"/>
      <c r="N114" s="19">
        <f>IF(OR(A114="",M114=""),"",IFERROR(MAX(0,TODAY()-M114),""))</f>
        <v/>
      </c>
      <c r="O114" s="9">
        <f>IF(A114="","",IFERROR(IF(L114="","Choose status",IF(OR(B114="",C114="",D114="",E114="",F114="",K114=""),"Check required fields",IF(L114="Inactive","Inactive",IF(L114="Needs Review","Review due",IF(G114="","Check primary flag",IF(COUNTIFS($A$5:$A$124,A114,$G$5:$G$124,"Yes",$L$5:$L$124,"Active")&lt;&gt;1,"Check primary count",IF(J114="","Choose channel",IF(OR(AND(OR(J114="Phone Call",J114="Text Message"),H114=""),AND(J114="Email",I114="")),"Check contact detail",IF(M114="","Verify date",IF(N114&gt;Assumptions!$J$5,"Review due","Ready")))))))))),"Check entry"))</f>
        <v/>
      </c>
      <c r="P114" s="15" t="n"/>
    </row>
    <row r="115">
      <c r="A115" s="14" t="n"/>
      <c r="B115" s="14" t="n"/>
      <c r="C115" s="15" t="n"/>
      <c r="D115" s="15" t="n"/>
      <c r="E115" s="15" t="n"/>
      <c r="F115" s="15" t="n"/>
      <c r="G115" s="16" t="n"/>
      <c r="H115" s="14" t="n"/>
      <c r="I115" s="14" t="n"/>
      <c r="J115" s="15" t="n"/>
      <c r="K115" s="16" t="n"/>
      <c r="L115" s="16" t="n"/>
      <c r="M115" s="25" t="n"/>
      <c r="N115" s="18">
        <f>IF(OR(A115="",M115=""),"",IFERROR(MAX(0,TODAY()-M115),""))</f>
        <v/>
      </c>
      <c r="O115" s="7">
        <f>IF(A115="","",IFERROR(IF(L115="","Choose status",IF(OR(B115="",C115="",D115="",E115="",F115="",K115=""),"Check required fields",IF(L115="Inactive","Inactive",IF(L115="Needs Review","Review due",IF(G115="","Check primary flag",IF(COUNTIFS($A$5:$A$124,A115,$G$5:$G$124,"Yes",$L$5:$L$124,"Active")&lt;&gt;1,"Check primary count",IF(J115="","Choose channel",IF(OR(AND(OR(J115="Phone Call",J115="Text Message"),H115=""),AND(J115="Email",I115="")),"Check contact detail",IF(M115="","Verify date",IF(N115&gt;Assumptions!$J$5,"Review due","Ready")))))))))),"Check entry"))</f>
        <v/>
      </c>
      <c r="P115" s="15" t="n"/>
    </row>
    <row r="116">
      <c r="A116" s="14" t="n"/>
      <c r="B116" s="14" t="n"/>
      <c r="C116" s="15" t="n"/>
      <c r="D116" s="15" t="n"/>
      <c r="E116" s="15" t="n"/>
      <c r="F116" s="15" t="n"/>
      <c r="G116" s="16" t="n"/>
      <c r="H116" s="14" t="n"/>
      <c r="I116" s="14" t="n"/>
      <c r="J116" s="15" t="n"/>
      <c r="K116" s="16" t="n"/>
      <c r="L116" s="16" t="n"/>
      <c r="M116" s="25" t="n"/>
      <c r="N116" s="19">
        <f>IF(OR(A116="",M116=""),"",IFERROR(MAX(0,TODAY()-M116),""))</f>
        <v/>
      </c>
      <c r="O116" s="9">
        <f>IF(A116="","",IFERROR(IF(L116="","Choose status",IF(OR(B116="",C116="",D116="",E116="",F116="",K116=""),"Check required fields",IF(L116="Inactive","Inactive",IF(L116="Needs Review","Review due",IF(G116="","Check primary flag",IF(COUNTIFS($A$5:$A$124,A116,$G$5:$G$124,"Yes",$L$5:$L$124,"Active")&lt;&gt;1,"Check primary count",IF(J116="","Choose channel",IF(OR(AND(OR(J116="Phone Call",J116="Text Message"),H116=""),AND(J116="Email",I116="")),"Check contact detail",IF(M116="","Verify date",IF(N116&gt;Assumptions!$J$5,"Review due","Ready")))))))))),"Check entry"))</f>
        <v/>
      </c>
      <c r="P116" s="15" t="n"/>
    </row>
    <row r="117">
      <c r="A117" s="14" t="n"/>
      <c r="B117" s="14" t="n"/>
      <c r="C117" s="15" t="n"/>
      <c r="D117" s="15" t="n"/>
      <c r="E117" s="15" t="n"/>
      <c r="F117" s="15" t="n"/>
      <c r="G117" s="16" t="n"/>
      <c r="H117" s="14" t="n"/>
      <c r="I117" s="14" t="n"/>
      <c r="J117" s="15" t="n"/>
      <c r="K117" s="16" t="n"/>
      <c r="L117" s="16" t="n"/>
      <c r="M117" s="25" t="n"/>
      <c r="N117" s="18">
        <f>IF(OR(A117="",M117=""),"",IFERROR(MAX(0,TODAY()-M117),""))</f>
        <v/>
      </c>
      <c r="O117" s="7">
        <f>IF(A117="","",IFERROR(IF(L117="","Choose status",IF(OR(B117="",C117="",D117="",E117="",F117="",K117=""),"Check required fields",IF(L117="Inactive","Inactive",IF(L117="Needs Review","Review due",IF(G117="","Check primary flag",IF(COUNTIFS($A$5:$A$124,A117,$G$5:$G$124,"Yes",$L$5:$L$124,"Active")&lt;&gt;1,"Check primary count",IF(J117="","Choose channel",IF(OR(AND(OR(J117="Phone Call",J117="Text Message"),H117=""),AND(J117="Email",I117="")),"Check contact detail",IF(M117="","Verify date",IF(N117&gt;Assumptions!$J$5,"Review due","Ready")))))))))),"Check entry"))</f>
        <v/>
      </c>
      <c r="P117" s="15" t="n"/>
    </row>
    <row r="118">
      <c r="A118" s="14" t="n"/>
      <c r="B118" s="14" t="n"/>
      <c r="C118" s="15" t="n"/>
      <c r="D118" s="15" t="n"/>
      <c r="E118" s="15" t="n"/>
      <c r="F118" s="15" t="n"/>
      <c r="G118" s="16" t="n"/>
      <c r="H118" s="14" t="n"/>
      <c r="I118" s="14" t="n"/>
      <c r="J118" s="15" t="n"/>
      <c r="K118" s="16" t="n"/>
      <c r="L118" s="16" t="n"/>
      <c r="M118" s="25" t="n"/>
      <c r="N118" s="19">
        <f>IF(OR(A118="",M118=""),"",IFERROR(MAX(0,TODAY()-M118),""))</f>
        <v/>
      </c>
      <c r="O118" s="9">
        <f>IF(A118="","",IFERROR(IF(L118="","Choose status",IF(OR(B118="",C118="",D118="",E118="",F118="",K118=""),"Check required fields",IF(L118="Inactive","Inactive",IF(L118="Needs Review","Review due",IF(G118="","Check primary flag",IF(COUNTIFS($A$5:$A$124,A118,$G$5:$G$124,"Yes",$L$5:$L$124,"Active")&lt;&gt;1,"Check primary count",IF(J118="","Choose channel",IF(OR(AND(OR(J118="Phone Call",J118="Text Message"),H118=""),AND(J118="Email",I118="")),"Check contact detail",IF(M118="","Verify date",IF(N118&gt;Assumptions!$J$5,"Review due","Ready")))))))))),"Check entry"))</f>
        <v/>
      </c>
      <c r="P118" s="15" t="n"/>
    </row>
    <row r="119">
      <c r="A119" s="14" t="n"/>
      <c r="B119" s="14" t="n"/>
      <c r="C119" s="15" t="n"/>
      <c r="D119" s="15" t="n"/>
      <c r="E119" s="15" t="n"/>
      <c r="F119" s="15" t="n"/>
      <c r="G119" s="16" t="n"/>
      <c r="H119" s="14" t="n"/>
      <c r="I119" s="14" t="n"/>
      <c r="J119" s="15" t="n"/>
      <c r="K119" s="16" t="n"/>
      <c r="L119" s="16" t="n"/>
      <c r="M119" s="25" t="n"/>
      <c r="N119" s="18">
        <f>IF(OR(A119="",M119=""),"",IFERROR(MAX(0,TODAY()-M119),""))</f>
        <v/>
      </c>
      <c r="O119" s="7">
        <f>IF(A119="","",IFERROR(IF(L119="","Choose status",IF(OR(B119="",C119="",D119="",E119="",F119="",K119=""),"Check required fields",IF(L119="Inactive","Inactive",IF(L119="Needs Review","Review due",IF(G119="","Check primary flag",IF(COUNTIFS($A$5:$A$124,A119,$G$5:$G$124,"Yes",$L$5:$L$124,"Active")&lt;&gt;1,"Check primary count",IF(J119="","Choose channel",IF(OR(AND(OR(J119="Phone Call",J119="Text Message"),H119=""),AND(J119="Email",I119="")),"Check contact detail",IF(M119="","Verify date",IF(N119&gt;Assumptions!$J$5,"Review due","Ready")))))))))),"Check entry"))</f>
        <v/>
      </c>
      <c r="P119" s="15" t="n"/>
    </row>
    <row r="120">
      <c r="A120" s="14" t="n"/>
      <c r="B120" s="14" t="n"/>
      <c r="C120" s="15" t="n"/>
      <c r="D120" s="15" t="n"/>
      <c r="E120" s="15" t="n"/>
      <c r="F120" s="15" t="n"/>
      <c r="G120" s="16" t="n"/>
      <c r="H120" s="14" t="n"/>
      <c r="I120" s="14" t="n"/>
      <c r="J120" s="15" t="n"/>
      <c r="K120" s="16" t="n"/>
      <c r="L120" s="16" t="n"/>
      <c r="M120" s="25" t="n"/>
      <c r="N120" s="19">
        <f>IF(OR(A120="",M120=""),"",IFERROR(MAX(0,TODAY()-M120),""))</f>
        <v/>
      </c>
      <c r="O120" s="9">
        <f>IF(A120="","",IFERROR(IF(L120="","Choose status",IF(OR(B120="",C120="",D120="",E120="",F120="",K120=""),"Check required fields",IF(L120="Inactive","Inactive",IF(L120="Needs Review","Review due",IF(G120="","Check primary flag",IF(COUNTIFS($A$5:$A$124,A120,$G$5:$G$124,"Yes",$L$5:$L$124,"Active")&lt;&gt;1,"Check primary count",IF(J120="","Choose channel",IF(OR(AND(OR(J120="Phone Call",J120="Text Message"),H120=""),AND(J120="Email",I120="")),"Check contact detail",IF(M120="","Verify date",IF(N120&gt;Assumptions!$J$5,"Review due","Ready")))))))))),"Check entry"))</f>
        <v/>
      </c>
      <c r="P120" s="15" t="n"/>
    </row>
    <row r="121">
      <c r="A121" s="14" t="n"/>
      <c r="B121" s="14" t="n"/>
      <c r="C121" s="15" t="n"/>
      <c r="D121" s="15" t="n"/>
      <c r="E121" s="15" t="n"/>
      <c r="F121" s="15" t="n"/>
      <c r="G121" s="16" t="n"/>
      <c r="H121" s="14" t="n"/>
      <c r="I121" s="14" t="n"/>
      <c r="J121" s="15" t="n"/>
      <c r="K121" s="16" t="n"/>
      <c r="L121" s="16" t="n"/>
      <c r="M121" s="25" t="n"/>
      <c r="N121" s="18">
        <f>IF(OR(A121="",M121=""),"",IFERROR(MAX(0,TODAY()-M121),""))</f>
        <v/>
      </c>
      <c r="O121" s="7">
        <f>IF(A121="","",IFERROR(IF(L121="","Choose status",IF(OR(B121="",C121="",D121="",E121="",F121="",K121=""),"Check required fields",IF(L121="Inactive","Inactive",IF(L121="Needs Review","Review due",IF(G121="","Check primary flag",IF(COUNTIFS($A$5:$A$124,A121,$G$5:$G$124,"Yes",$L$5:$L$124,"Active")&lt;&gt;1,"Check primary count",IF(J121="","Choose channel",IF(OR(AND(OR(J121="Phone Call",J121="Text Message"),H121=""),AND(J121="Email",I121="")),"Check contact detail",IF(M121="","Verify date",IF(N121&gt;Assumptions!$J$5,"Review due","Ready")))))))))),"Check entry"))</f>
        <v/>
      </c>
      <c r="P121" s="15" t="n"/>
    </row>
    <row r="122">
      <c r="A122" s="14" t="n"/>
      <c r="B122" s="14" t="n"/>
      <c r="C122" s="15" t="n"/>
      <c r="D122" s="15" t="n"/>
      <c r="E122" s="15" t="n"/>
      <c r="F122" s="15" t="n"/>
      <c r="G122" s="16" t="n"/>
      <c r="H122" s="14" t="n"/>
      <c r="I122" s="14" t="n"/>
      <c r="J122" s="15" t="n"/>
      <c r="K122" s="16" t="n"/>
      <c r="L122" s="16" t="n"/>
      <c r="M122" s="25" t="n"/>
      <c r="N122" s="19">
        <f>IF(OR(A122="",M122=""),"",IFERROR(MAX(0,TODAY()-M122),""))</f>
        <v/>
      </c>
      <c r="O122" s="9">
        <f>IF(A122="","",IFERROR(IF(L122="","Choose status",IF(OR(B122="",C122="",D122="",E122="",F122="",K122=""),"Check required fields",IF(L122="Inactive","Inactive",IF(L122="Needs Review","Review due",IF(G122="","Check primary flag",IF(COUNTIFS($A$5:$A$124,A122,$G$5:$G$124,"Yes",$L$5:$L$124,"Active")&lt;&gt;1,"Check primary count",IF(J122="","Choose channel",IF(OR(AND(OR(J122="Phone Call",J122="Text Message"),H122=""),AND(J122="Email",I122="")),"Check contact detail",IF(M122="","Verify date",IF(N122&gt;Assumptions!$J$5,"Review due","Ready")))))))))),"Check entry"))</f>
        <v/>
      </c>
      <c r="P122" s="15" t="n"/>
    </row>
    <row r="123">
      <c r="A123" s="14" t="n"/>
      <c r="B123" s="14" t="n"/>
      <c r="C123" s="15" t="n"/>
      <c r="D123" s="15" t="n"/>
      <c r="E123" s="15" t="n"/>
      <c r="F123" s="15" t="n"/>
      <c r="G123" s="16" t="n"/>
      <c r="H123" s="14" t="n"/>
      <c r="I123" s="14" t="n"/>
      <c r="J123" s="15" t="n"/>
      <c r="K123" s="16" t="n"/>
      <c r="L123" s="16" t="n"/>
      <c r="M123" s="25" t="n"/>
      <c r="N123" s="18">
        <f>IF(OR(A123="",M123=""),"",IFERROR(MAX(0,TODAY()-M123),""))</f>
        <v/>
      </c>
      <c r="O123" s="7">
        <f>IF(A123="","",IFERROR(IF(L123="","Choose status",IF(OR(B123="",C123="",D123="",E123="",F123="",K123=""),"Check required fields",IF(L123="Inactive","Inactive",IF(L123="Needs Review","Review due",IF(G123="","Check primary flag",IF(COUNTIFS($A$5:$A$124,A123,$G$5:$G$124,"Yes",$L$5:$L$124,"Active")&lt;&gt;1,"Check primary count",IF(J123="","Choose channel",IF(OR(AND(OR(J123="Phone Call",J123="Text Message"),H123=""),AND(J123="Email",I123="")),"Check contact detail",IF(M123="","Verify date",IF(N123&gt;Assumptions!$J$5,"Review due","Ready")))))))))),"Check entry"))</f>
        <v/>
      </c>
      <c r="P123" s="15" t="n"/>
    </row>
    <row r="124">
      <c r="A124" s="14" t="n"/>
      <c r="B124" s="14" t="n"/>
      <c r="C124" s="15" t="n"/>
      <c r="D124" s="15" t="n"/>
      <c r="E124" s="15" t="n"/>
      <c r="F124" s="15" t="n"/>
      <c r="G124" s="16" t="n"/>
      <c r="H124" s="14" t="n"/>
      <c r="I124" s="14" t="n"/>
      <c r="J124" s="15" t="n"/>
      <c r="K124" s="16" t="n"/>
      <c r="L124" s="16" t="n"/>
      <c r="M124" s="25" t="n"/>
      <c r="N124" s="19">
        <f>IF(OR(A124="",M124=""),"",IFERROR(MAX(0,TODAY()-M124),""))</f>
        <v/>
      </c>
      <c r="O124" s="9">
        <f>IF(A124="","",IFERROR(IF(L124="","Choose status",IF(OR(B124="",C124="",D124="",E124="",F124="",K124=""),"Check required fields",IF(L124="Inactive","Inactive",IF(L124="Needs Review","Review due",IF(G124="","Check primary flag",IF(COUNTIFS($A$5:$A$124,A124,$G$5:$G$124,"Yes",$L$5:$L$124,"Active")&lt;&gt;1,"Check primary count",IF(J124="","Choose channel",IF(OR(AND(OR(J124="Phone Call",J124="Text Message"),H124=""),AND(J124="Email",I124="")),"Check contact detail",IF(M124="","Verify date",IF(N124&gt;Assumptions!$J$5,"Review due","Ready")))))))))),"Check entry"))</f>
        <v/>
      </c>
      <c r="P124" s="15" t="n"/>
    </row>
  </sheetData>
  <autoFilter ref="A4:P124"/>
  <mergeCells count="1">
    <mergeCell ref="A1:P1"/>
  </mergeCells>
  <conditionalFormatting sqref="O5:O124">
    <cfRule type="expression" priority="1" dxfId="2" stopIfTrue="1">
      <formula>$O5="Ready"</formula>
    </cfRule>
    <cfRule type="expression" priority="2" dxfId="3" stopIfTrue="1">
      <formula>OR($O5="Review due",$O5="Verify date",LEFT($O5,5)="Check",LEFT($O5,6)="Choose")</formula>
    </cfRule>
  </conditionalFormatting>
  <conditionalFormatting sqref="M5:M124">
    <cfRule type="expression" priority="3" dxfId="3" stopIfTrue="1">
      <formula>AND($A5&lt;&gt;"",$L5="Active",$M5&lt;&gt;"",TODAY()-$M5&gt;Assumptions!$J$5)</formula>
    </cfRule>
  </conditionalFormatting>
  <dataValidations count="7">
    <dataValidation sqref="D5:D124" showDropDown="0" showInputMessage="1" showErrorMessage="1" allowBlank="0" errorTitle="Choose a listed value" error="Select a value from the editable list on the Assumptions sheet." promptTitle="Directory choice" prompt="Choose the assigned room." type="list">
      <formula1>INDIRECT("Assumptions!$A$5:$A$9")</formula1>
    </dataValidation>
    <dataValidation sqref="F5:F124" showDropDown="0" showInputMessage="1" showErrorMessage="1" allowBlank="0" errorTitle="Choose a listed value" error="Select a value from the editable list on the Assumptions sheet." promptTitle="Directory choice" prompt="Choose the contact relationship." type="list">
      <formula1>INDIRECT("Assumptions!$B$5:$B$8")</formula1>
    </dataValidation>
    <dataValidation sqref="G5:G124" showDropDown="0" showInputMessage="1" showErrorMessage="1" allowBlank="0" errorTitle="Choose a listed value" error="Select a value from the editable list on the Assumptions sheet." promptTitle="Directory choice" prompt="Indicate whether this is the primary contact." type="list">
      <formula1>INDIRECT("Assumptions!$F$5:$F$6")</formula1>
    </dataValidation>
    <dataValidation sqref="J5:J124" showDropDown="0" showInputMessage="1" showErrorMessage="1" allowBlank="0" errorTitle="Choose a listed value" error="Select a value from the editable list on the Assumptions sheet." promptTitle="Directory choice" prompt="Choose the contact's preferred channel." type="list">
      <formula1>INDIRECT("Assumptions!$C$5:$C$7")</formula1>
    </dataValidation>
    <dataValidation sqref="K5:K124" showDropDown="0" showInputMessage="1" showErrorMessage="1" allowBlank="0" errorTitle="Choose a listed value" error="Select a value from the editable list on the Assumptions sheet." promptTitle="Directory choice" prompt="Choose the preferred communication language." type="list">
      <formula1>INDIRECT("Assumptions!$D$5:$D$8")</formula1>
    </dataValidation>
    <dataValidation sqref="L5:L124" showDropDown="0" showInputMessage="1" showErrorMessage="1" allowBlank="0" errorTitle="Choose a listed value" error="Select a value from the editable list on the Assumptions sheet." promptTitle="Directory choice" prompt="Choose the directory status." type="list">
      <formula1>INDIRECT("Assumptions!$E$5:$E$7")</formula1>
    </dataValidation>
    <dataValidation sqref="M5:M124" showDropDown="0" showInputMessage="1" showErrorMessage="1" allowBlank="0" errorTitle="Check verification date" error="Enter a date between the editable earliest date and today." promptTitle="Last verified" prompt="Enter the date staff last reviewed the contact information." type="date" operator="between">
      <formula1>INDIRECT("Assumptions!$J$6")</formula1>
      <formula2>TODAY()</formula2>
    </dataValidation>
  </dataValidations>
  <pageMargins left="0.25" right="0.25" top="0.4" bottom="0.4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J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1" customWidth="1" min="3" max="3"/>
    <col width="21" customWidth="1" min="4" max="4"/>
    <col width="19" customWidth="1" min="5" max="5"/>
    <col width="13" customWidth="1" min="6" max="6"/>
    <col width="3" customWidth="1" min="7" max="7"/>
    <col width="3" customWidth="1" min="8" max="8"/>
    <col width="28" customWidth="1" min="9" max="9"/>
    <col width="19" customWidth="1" min="10" max="10"/>
  </cols>
  <sheetData>
    <row r="1" ht="30" customHeight="1">
      <c r="A1" s="1" t="inlineStr">
        <is>
          <t>Directory Lists and Review Settings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3" t="n"/>
    </row>
    <row r="2" ht="30" customHeight="1">
      <c r="A2" s="5" t="inlineStr">
        <is>
          <t>Edit the yellow cells carefully. Directory dropdowns use these lists, and review dates are staff prompts only.</t>
        </is>
      </c>
    </row>
    <row r="3"/>
    <row r="4" ht="34" customHeight="1">
      <c r="A4" s="13" t="inlineStr">
        <is>
          <t>Rooms</t>
        </is>
      </c>
      <c r="B4" s="13" t="inlineStr">
        <is>
          <t>Relationships</t>
        </is>
      </c>
      <c r="C4" s="13" t="inlineStr">
        <is>
          <t>Preferred Channels</t>
        </is>
      </c>
      <c r="D4" s="13" t="inlineStr">
        <is>
          <t>Preferred Languages</t>
        </is>
      </c>
      <c r="E4" s="13" t="inlineStr">
        <is>
          <t>Contact Statuses</t>
        </is>
      </c>
      <c r="F4" s="13" t="inlineStr">
        <is>
          <t>Yes / No</t>
        </is>
      </c>
      <c r="I4" s="6" t="inlineStr">
        <is>
          <t>Parameter</t>
        </is>
      </c>
      <c r="J4" s="6" t="inlineStr">
        <is>
          <t>Editable Value</t>
        </is>
      </c>
    </row>
    <row r="5">
      <c r="A5" s="20" t="inlineStr">
        <is>
          <t>Infant Room</t>
        </is>
      </c>
      <c r="B5" s="20" t="inlineStr">
        <is>
          <t>Parent/Guardian</t>
        </is>
      </c>
      <c r="C5" s="20" t="inlineStr">
        <is>
          <t>Phone Call</t>
        </is>
      </c>
      <c r="D5" s="20" t="inlineStr">
        <is>
          <t>English</t>
        </is>
      </c>
      <c r="E5" s="20" t="inlineStr">
        <is>
          <t>Active</t>
        </is>
      </c>
      <c r="F5" s="20" t="inlineStr">
        <is>
          <t>Yes</t>
        </is>
      </c>
      <c r="I5" s="7" t="inlineStr">
        <is>
          <t>Review interval in days</t>
        </is>
      </c>
      <c r="J5" s="21" t="n">
        <v>365</v>
      </c>
    </row>
    <row r="6">
      <c r="A6" s="20" t="inlineStr">
        <is>
          <t>Toddler Room</t>
        </is>
      </c>
      <c r="B6" s="20" t="inlineStr">
        <is>
          <t>Emergency Contact</t>
        </is>
      </c>
      <c r="C6" s="20" t="inlineStr">
        <is>
          <t>Text Message</t>
        </is>
      </c>
      <c r="D6" s="20" t="inlineStr">
        <is>
          <t>Spanish</t>
        </is>
      </c>
      <c r="E6" s="20" t="inlineStr">
        <is>
          <t>Inactive</t>
        </is>
      </c>
      <c r="F6" s="20" t="inlineStr">
        <is>
          <t>No</t>
        </is>
      </c>
      <c r="I6" s="9" t="inlineStr">
        <is>
          <t>Earliest verification date</t>
        </is>
      </c>
      <c r="J6" s="25" t="n">
        <v>43831</v>
      </c>
    </row>
    <row r="7">
      <c r="A7" s="20" t="inlineStr">
        <is>
          <t>Preschool Room</t>
        </is>
      </c>
      <c r="B7" s="20" t="inlineStr">
        <is>
          <t>Family Contact</t>
        </is>
      </c>
      <c r="C7" s="20" t="inlineStr">
        <is>
          <t>Email</t>
        </is>
      </c>
      <c r="D7" s="20" t="inlineStr">
        <is>
          <t>ASL</t>
        </is>
      </c>
      <c r="E7" s="20" t="inlineStr">
        <is>
          <t>Needs Review</t>
        </is>
      </c>
      <c r="F7" s="20" t="n"/>
      <c r="I7" s="7" t="inlineStr">
        <is>
          <t>Minimum review interval</t>
        </is>
      </c>
      <c r="J7" s="21" t="n">
        <v>1</v>
      </c>
    </row>
    <row r="8">
      <c r="A8" s="20" t="inlineStr">
        <is>
          <t>Pre-K Room</t>
        </is>
      </c>
      <c r="B8" s="20" t="inlineStr">
        <is>
          <t>Other Contact</t>
        </is>
      </c>
      <c r="C8" s="20" t="n"/>
      <c r="D8" s="20" t="inlineStr">
        <is>
          <t>Other</t>
        </is>
      </c>
      <c r="E8" s="20" t="n"/>
      <c r="F8" s="20" t="n"/>
      <c r="I8" s="9" t="inlineStr">
        <is>
          <t>Maximum review interval</t>
        </is>
      </c>
      <c r="J8" s="21" t="n">
        <v>730</v>
      </c>
    </row>
    <row r="9">
      <c r="A9" s="20" t="inlineStr">
        <is>
          <t>School-Age Room</t>
        </is>
      </c>
      <c r="B9" s="20" t="n"/>
      <c r="C9" s="20" t="n"/>
      <c r="D9" s="20" t="n"/>
      <c r="E9" s="20" t="n"/>
      <c r="F9" s="20" t="n"/>
    </row>
  </sheetData>
  <autoFilter ref="A4:F9"/>
  <mergeCells count="1">
    <mergeCell ref="A1:J1"/>
  </mergeCells>
  <conditionalFormatting sqref="J5">
    <cfRule type="expression" priority="1" dxfId="3" stopIfTrue="1">
      <formula>OR($J$5&lt;$J$7,$J$5&gt;$J$8)</formula>
    </cfRule>
  </conditionalFormatting>
  <conditionalFormatting sqref="J6">
    <cfRule type="expression" priority="2" dxfId="3" stopIfTrue="1">
      <formula>$J$6&gt;TODAY()</formula>
    </cfRule>
  </conditionalFormatting>
  <dataValidations count="1">
    <dataValidation sqref="J5" showDropDown="0" showInputMessage="1" showErrorMessage="1" allowBlank="0" errorTitle="Check review interval" error="Enter a whole number within the displayed minimum and maximum." promptTitle="Review interval" prompt="Enter the number of days used for the staff review prompt." type="whole" operator="between">
      <formula1>$J$7</formula1>
      <formula2>$J$8</formula2>
    </dataValidation>
  </dataValidations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2026-09-09T18:22:20Z</dcterms:created>
  <dcterms:modified xmlns:dcterms="http://purl.org/dc/terms/" xmlns:xsi="http://www.w3.org/2001/XMLSchema-instance" xsi:type="dcterms:W3CDTF">2026-09-09T18:22:21+00:00Z</dcterms:modified>
</cp:coreProperties>
</file>