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ummary" sheetId="1" state="visible" r:id="rId1"/>
    <sheet xmlns:r="http://schemas.openxmlformats.org/officeDocument/2006/relationships" name="Lesson Plans" sheetId="2" state="visible" r:id="rId2"/>
    <sheet xmlns:r="http://schemas.openxmlformats.org/officeDocument/2006/relationships" name="Assumptions" sheetId="3" state="visible" r:id="rId3"/>
  </sheets>
  <definedNames>
    <definedName name="_xlnm._FilterDatabase" localSheetId="1" hidden="1">'Lesson Plans'!$A$4:$P$104</definedName>
  </definedNames>
  <calcPr calcId="124519" calcMode="auto" fullCalcOnLoad="1" forceFullCalc="1"/>
</workbook>
</file>

<file path=xl/styles.xml><?xml version="1.0" encoding="utf-8"?>
<styleSheet xmlns="http://schemas.openxmlformats.org/spreadsheetml/2006/main">
  <numFmts count="1">
    <numFmt numFmtId="164" formatCode="mm/dd/yyyy"/>
  </numFmts>
  <fonts count="6">
    <font>
      <name val="Calibri"/>
      <family val="2"/>
      <color theme="1"/>
      <sz val="11"/>
      <scheme val="minor"/>
    </font>
    <font>
      <name val="Calibri"/>
      <b val="1"/>
      <color rgb="00FFFFFF"/>
      <sz val="16"/>
    </font>
    <font>
      <name val="Calibri"/>
      <i val="1"/>
      <color rgb="0024343B"/>
      <sz val="10"/>
    </font>
    <font>
      <name val="Calibri"/>
      <b val="1"/>
      <color rgb="00FFFFFF"/>
      <sz val="11"/>
    </font>
    <font>
      <name val="Calibri"/>
      <color rgb="0024343B"/>
      <sz val="10"/>
    </font>
    <font>
      <name val="Calibri"/>
      <b val="1"/>
      <color rgb="0024343B"/>
      <sz val="10"/>
    </font>
  </fonts>
  <fills count="7">
    <fill>
      <patternFill/>
    </fill>
    <fill>
      <patternFill patternType="gray125"/>
    </fill>
    <fill>
      <patternFill patternType="solid">
        <fgColor rgb="00183B4E"/>
      </patternFill>
    </fill>
    <fill>
      <patternFill patternType="solid">
        <fgColor rgb="00D56A4A"/>
      </patternFill>
    </fill>
    <fill>
      <patternFill patternType="solid">
        <fgColor rgb="00FFF1C9"/>
      </patternFill>
    </fill>
    <fill>
      <patternFill patternType="solid">
        <fgColor rgb="00F5F8F6"/>
      </patternFill>
    </fill>
    <fill>
      <patternFill patternType="solid">
        <fgColor rgb="00FFFFFF"/>
      </patternFill>
    </fill>
  </fills>
  <borders count="6">
    <border>
      <left/>
      <right/>
      <top/>
      <bottom/>
      <diagonal/>
    </border>
    <border>
      <left style="thin">
        <color rgb="00C9D7D2"/>
      </left>
      <right style="thin">
        <color rgb="00C9D7D2"/>
      </right>
      <top style="thin">
        <color rgb="00C9D7D2"/>
      </top>
      <bottom style="thin">
        <color rgb="00C9D7D2"/>
      </bottom>
    </border>
    <border>
      <left/>
      <right/>
      <top style="thin">
        <color rgb="00C9D7D2"/>
      </top>
      <bottom/>
      <diagonal/>
    </border>
    <border>
      <left/>
      <right style="thin">
        <color rgb="00C9D7D2"/>
      </right>
      <top style="thin">
        <color rgb="00C9D7D2"/>
      </top>
      <bottom/>
      <diagonal/>
    </border>
    <border>
      <left/>
      <right/>
      <top style="thin">
        <color rgb="00C9D7D2"/>
      </top>
      <bottom style="thin">
        <color rgb="00C9D7D2"/>
      </bottom>
      <diagonal/>
    </border>
    <border>
      <left/>
      <right style="thin">
        <color rgb="00C9D7D2"/>
      </right>
      <top style="thin">
        <color rgb="00C9D7D2"/>
      </top>
      <bottom style="thin">
        <color rgb="00C9D7D2"/>
      </bottom>
      <diagonal/>
    </border>
  </borders>
  <cellStyleXfs count="1">
    <xf numFmtId="0" fontId="0" fillId="0" borderId="0"/>
  </cellStyleXfs>
  <cellXfs count="28">
    <xf numFmtId="0" fontId="0" fillId="0" borderId="0" pivotButton="0" quotePrefix="0" xfId="0"/>
    <xf numFmtId="0" fontId="1" fillId="2" borderId="1" applyAlignment="1" pivotButton="0" quotePrefix="0" xfId="0">
      <alignment horizontal="left" vertical="center"/>
    </xf>
    <xf numFmtId="0" fontId="0" fillId="0" borderId="4" pivotButton="0" quotePrefix="0" xfId="0"/>
    <xf numFmtId="0" fontId="0" fillId="0" borderId="5" pivotButton="0" quotePrefix="0" xfId="0"/>
    <xf numFmtId="0" fontId="5" fillId="5" borderId="1" applyAlignment="1" pivotButton="0" quotePrefix="0" xfId="0">
      <alignment vertical="top" wrapText="1"/>
    </xf>
    <xf numFmtId="164" fontId="4" fillId="5" borderId="1" applyAlignment="1" pivotButton="0" quotePrefix="0" xfId="0">
      <alignment horizontal="center" vertical="center" wrapText="1"/>
    </xf>
    <xf numFmtId="0" fontId="3" fillId="3" borderId="1" applyAlignment="1" pivotButton="0" quotePrefix="0" xfId="0">
      <alignment horizontal="center" vertical="center" wrapText="1"/>
    </xf>
    <xf numFmtId="1" fontId="4" fillId="5" borderId="1" applyAlignment="1" pivotButton="0" quotePrefix="0" xfId="0">
      <alignment horizontal="center" vertical="center" wrapText="1"/>
    </xf>
    <xf numFmtId="0" fontId="4" fillId="5" borderId="1" applyAlignment="1" pivotButton="0" quotePrefix="0" xfId="0">
      <alignment horizontal="center" vertical="center" wrapText="1"/>
    </xf>
    <xf numFmtId="0" fontId="5" fillId="6" borderId="1" applyAlignment="1" pivotButton="0" quotePrefix="0" xfId="0">
      <alignment vertical="top" wrapText="1"/>
    </xf>
    <xf numFmtId="1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center" vertical="center" wrapText="1"/>
    </xf>
    <xf numFmtId="2" fontId="4" fillId="5" borderId="1" applyAlignment="1" pivotButton="0" quotePrefix="0" xfId="0">
      <alignment horizontal="center" vertical="center" wrapText="1"/>
    </xf>
    <xf numFmtId="2" fontId="4" fillId="6" borderId="1" applyAlignment="1" pivotButton="0" quotePrefix="0" xfId="0">
      <alignment horizontal="center" vertical="center" wrapText="1"/>
    </xf>
    <xf numFmtId="0" fontId="2" fillId="0" borderId="0" applyAlignment="1" pivotButton="0" quotePrefix="0" xfId="0">
      <alignment vertical="top" wrapText="1"/>
    </xf>
    <xf numFmtId="0" fontId="3" fillId="2" borderId="1" applyAlignment="1" pivotButton="0" quotePrefix="0" xfId="0">
      <alignment horizontal="center" vertical="center" wrapText="1"/>
    </xf>
    <xf numFmtId="0" fontId="4" fillId="4" borderId="1" applyAlignment="1" pivotButton="0" quotePrefix="0" xfId="0">
      <alignment vertical="top" wrapText="1"/>
    </xf>
    <xf numFmtId="164" fontId="4" fillId="4" borderId="1" applyAlignment="1" pivotButton="0" quotePrefix="0" xfId="0">
      <alignment horizontal="center" vertical="center" wrapText="1"/>
    </xf>
    <xf numFmtId="1" fontId="4" fillId="4" borderId="1" applyAlignment="1" pivotButton="0" quotePrefix="0" xfId="0">
      <alignment horizontal="center" vertical="center" wrapText="1"/>
    </xf>
    <xf numFmtId="0" fontId="4" fillId="4" borderId="1" applyAlignment="1" pivotButton="0" quotePrefix="0" xfId="0">
      <alignment horizontal="center" vertical="center" wrapText="1"/>
    </xf>
    <xf numFmtId="0" fontId="4" fillId="5" borderId="1" applyAlignment="1" pivotButton="0" quotePrefix="0" xfId="0">
      <alignment vertical="top" wrapText="1"/>
    </xf>
    <xf numFmtId="0" fontId="4" fillId="6" borderId="1" applyAlignment="1" pivotButton="0" quotePrefix="0" xfId="0">
      <alignment vertical="top" wrapText="1"/>
    </xf>
    <xf numFmtId="0" fontId="4" fillId="0" borderId="1" applyAlignment="1" pivotButton="0" quotePrefix="0" xfId="0">
      <alignment vertical="top" wrapText="1"/>
    </xf>
    <xf numFmtId="164" fontId="4" fillId="4" borderId="1" applyAlignment="1" pivotButton="0" quotePrefix="0" xfId="0">
      <alignment vertical="top" wrapText="1"/>
    </xf>
    <xf numFmtId="1" fontId="4" fillId="4" borderId="1" applyAlignment="1" pivotButton="0" quotePrefix="0" xfId="0">
      <alignment vertical="top" wrapText="1"/>
    </xf>
    <xf numFmtId="164" fontId="4" fillId="5" borderId="1" applyAlignment="1" pivotButton="0" quotePrefix="0" xfId="0">
      <alignment horizontal="center" vertical="center" wrapText="1"/>
    </xf>
    <xf numFmtId="164" fontId="4" fillId="4" borderId="1" applyAlignment="1" pivotButton="0" quotePrefix="0" xfId="0">
      <alignment horizontal="center" vertical="center" wrapText="1"/>
    </xf>
    <xf numFmtId="164" fontId="4" fillId="4" borderId="1" applyAlignment="1" pivotButton="0" quotePrefix="0" xfId="0">
      <alignment vertical="top" wrapText="1"/>
    </xf>
  </cellXfs>
  <cellStyles count="1">
    <cellStyle name="Normal" xfId="0" builtinId="0" hidden="0"/>
  </cellStyles>
  <dxfs count="3">
    <dxf>
      <font>
        <name val="Calibri"/>
        <color rgb="00FFFFFF"/>
        <sz val="10"/>
      </font>
      <fill>
        <patternFill patternType="solid">
          <fgColor rgb="002F7A68"/>
        </patternFill>
      </fill>
    </dxf>
    <dxf>
      <font>
        <name val="Calibri"/>
        <color rgb="00FFFFFF"/>
        <sz val="10"/>
      </font>
      <fill>
        <patternFill patternType="solid">
          <fgColor rgb="00B84A3A"/>
        </patternFill>
      </fill>
    </dxf>
    <dxf>
      <font>
        <name val="Calibri"/>
        <color rgb="00FFFFFF"/>
        <sz val="10"/>
      </font>
      <fill>
        <patternFill patternType="solid">
          <fgColor rgb="00D56A4A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Plans by Status</a:t>
            </a:r>
          </a:p>
        </rich>
      </tx>
    </title>
    <plotArea>
      <barChart>
        <barDir val="col"/>
        <grouping val="clustered"/>
        <ser>
          <idx val="0"/>
          <order val="0"/>
          <tx>
            <strRef>
              <f>'Summary'!E4</f>
            </strRef>
          </tx>
          <spPr>
            <a:ln xmlns:a="http://schemas.openxmlformats.org/drawingml/2006/main">
              <a:prstDash val="solid"/>
            </a:ln>
          </spPr>
          <cat>
            <numRef>
              <f>'Summary'!$D$5:$D$8</f>
            </numRef>
          </cat>
          <val>
            <numRef>
              <f>'Summary'!$E$5:$E$8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Status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Plans</a:t>
                </a:r>
              </a:p>
            </rich>
          </tx>
        </title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/Relationships>
</file>

<file path=xl/drawings/drawing1.xml><?xml version="1.0" encoding="utf-8"?>
<wsDr xmlns="http://schemas.openxmlformats.org/drawingml/2006/spreadsheetDrawing">
  <oneCellAnchor>
    <from>
      <col>6</col>
      <colOff>0</colOff>
      <row>3</row>
      <rowOff>0</rowOff>
    </from>
    <ext cx="3024000" cy="1872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N1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8" customWidth="1" min="1" max="1"/>
    <col width="18" customWidth="1" min="2" max="2"/>
    <col width="3" customWidth="1" min="3" max="3"/>
    <col width="22" customWidth="1" min="4" max="4"/>
    <col width="12" customWidth="1" min="5" max="5"/>
    <col width="3" customWidth="1" min="6" max="6"/>
    <col width="12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</cols>
  <sheetData>
    <row r="1" ht="28" customHeight="1">
      <c r="A1" s="1" t="inlineStr">
        <is>
          <t>Lesson Plan Summary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3" t="n"/>
    </row>
    <row r="2">
      <c r="A2" s="4" t="inlineStr">
        <is>
          <t>Calculated as of</t>
        </is>
      </c>
      <c r="B2" s="25">
        <f>TODAY()</f>
        <v/>
      </c>
    </row>
    <row r="3"/>
    <row r="4">
      <c r="A4" s="6" t="inlineStr">
        <is>
          <t>Indicator</t>
        </is>
      </c>
      <c r="B4" s="6" t="inlineStr">
        <is>
          <t>Calculated Value</t>
        </is>
      </c>
      <c r="D4" s="6" t="inlineStr">
        <is>
          <t>Status</t>
        </is>
      </c>
      <c r="E4" s="6" t="inlineStr">
        <is>
          <t>Plans</t>
        </is>
      </c>
    </row>
    <row r="5">
      <c r="A5" s="4" t="inlineStr">
        <is>
          <t>Plans entered</t>
        </is>
      </c>
      <c r="B5" s="7">
        <f>COUNTIF('Lesson Plans'!$A$5:$A$104,"?*")</f>
        <v/>
      </c>
      <c r="D5" s="8" t="inlineStr">
        <is>
          <t>Draft</t>
        </is>
      </c>
      <c r="E5" s="7">
        <f>COUNTIF('Lesson Plans'!$K$5:$K$104,D5)</f>
        <v/>
      </c>
    </row>
    <row r="6">
      <c r="A6" s="9" t="inlineStr">
        <is>
          <t>Draft plans</t>
        </is>
      </c>
      <c r="B6" s="10">
        <f>COUNTIF('Lesson Plans'!$K$5:$K$104,"Draft")</f>
        <v/>
      </c>
      <c r="D6" s="11" t="inlineStr">
        <is>
          <t>Ready</t>
        </is>
      </c>
      <c r="E6" s="10">
        <f>COUNTIF('Lesson Plans'!$K$5:$K$104,D6)</f>
        <v/>
      </c>
    </row>
    <row r="7">
      <c r="A7" s="4" t="inlineStr">
        <is>
          <t>Ready plans</t>
        </is>
      </c>
      <c r="B7" s="7">
        <f>COUNTIF('Lesson Plans'!$K$5:$K$104,"Ready")</f>
        <v/>
      </c>
      <c r="D7" s="8" t="inlineStr">
        <is>
          <t>Completed</t>
        </is>
      </c>
      <c r="E7" s="7">
        <f>COUNTIF('Lesson Plans'!$K$5:$K$104,D7)</f>
        <v/>
      </c>
    </row>
    <row r="8">
      <c r="A8" s="9" t="inlineStr">
        <is>
          <t>Completed plans</t>
        </is>
      </c>
      <c r="B8" s="10">
        <f>COUNTIF('Lesson Plans'!$K$5:$K$104,"Completed")</f>
        <v/>
      </c>
      <c r="D8" s="11" t="inlineStr">
        <is>
          <t>Canceled</t>
        </is>
      </c>
      <c r="E8" s="10">
        <f>COUNTIF('Lesson Plans'!$K$5:$K$104,D8)</f>
        <v/>
      </c>
    </row>
    <row r="9">
      <c r="A9" s="4" t="inlineStr">
        <is>
          <t>Canceled plans</t>
        </is>
      </c>
      <c r="B9" s="7">
        <f>COUNTIF('Lesson Plans'!$K$5:$K$104,"Canceled")</f>
        <v/>
      </c>
    </row>
    <row r="10">
      <c r="A10" s="9" t="inlineStr">
        <is>
          <t>Upcoming ready plans</t>
        </is>
      </c>
      <c r="B10" s="10">
        <f>COUNTIFS('Lesson Plans'!$B$5:$B$104,"&gt;="&amp;TODAY(),'Lesson Plans'!$K$5:$K$104,"Ready")</f>
        <v/>
      </c>
    </row>
    <row r="11">
      <c r="A11" s="4" t="inlineStr">
        <is>
          <t>Total planned hours</t>
        </is>
      </c>
      <c r="B11" s="12">
        <f>IF(B5=0,"",SUM('Lesson Plans'!$O$5:$O$104))</f>
        <v/>
      </c>
      <c r="D11" s="6" t="inlineStr">
        <is>
          <t>Room</t>
        </is>
      </c>
      <c r="E11" s="6" t="inlineStr">
        <is>
          <t>Plans</t>
        </is>
      </c>
    </row>
    <row r="12">
      <c r="A12" s="9" t="inlineStr">
        <is>
          <t>Follow-up flags</t>
        </is>
      </c>
      <c r="B12" s="10">
        <f>COUNTIF('Lesson Plans'!$N$5:$N$104,"Yes")</f>
        <v/>
      </c>
      <c r="D12" s="11" t="inlineStr">
        <is>
          <t>Acorn Room</t>
        </is>
      </c>
      <c r="E12" s="10">
        <f>COUNTIFS('Lesson Plans'!$C$5:$C$104,D12,'Lesson Plans'!$A$5:$A$104,"?*")</f>
        <v/>
      </c>
    </row>
    <row r="13">
      <c r="A13" s="4" t="inlineStr">
        <is>
          <t>Human checks</t>
        </is>
      </c>
      <c r="B13" s="7">
        <f>COUNTIF('Lesson Plans'!$P$5:$P$104,"?*")</f>
        <v/>
      </c>
      <c r="D13" s="8" t="inlineStr">
        <is>
          <t>Bluebird Studio</t>
        </is>
      </c>
      <c r="E13" s="7">
        <f>COUNTIFS('Lesson Plans'!$C$5:$C$104,D13,'Lesson Plans'!$A$5:$A$104,"?*")</f>
        <v/>
      </c>
    </row>
    <row r="14">
      <c r="A14" s="9" t="inlineStr">
        <is>
          <t>Average planned minutes</t>
        </is>
      </c>
      <c r="B14" s="13">
        <f>IFERROR(AVERAGE('Lesson Plans'!$J$5:$J$104),"")</f>
        <v/>
      </c>
      <c r="D14" s="11" t="inlineStr">
        <is>
          <t>Cedar Nest</t>
        </is>
      </c>
      <c r="E14" s="10">
        <f>COUNTIFS('Lesson Plans'!$C$5:$C$104,D14,'Lesson Plans'!$A$5:$A$104,"?*")</f>
        <v/>
      </c>
    </row>
    <row r="15">
      <c r="D15" s="8" t="inlineStr">
        <is>
          <t>Sunbeam Room</t>
        </is>
      </c>
      <c r="E15" s="7">
        <f>COUNTIFS('Lesson Plans'!$C$5:$C$104,D15,'Lesson Plans'!$A$5:$A$104,"?*")</f>
        <v/>
      </c>
    </row>
  </sheetData>
  <mergeCells count="1">
    <mergeCell ref="A1:N1"/>
  </mergeCells>
  <conditionalFormatting sqref="B8">
    <cfRule type="expression" priority="1" dxfId="0">
      <formula>B8&gt;0</formula>
    </cfRule>
  </conditionalFormatting>
  <conditionalFormatting sqref="B12:B13">
    <cfRule type="expression" priority="2" dxfId="1">
      <formula>B12&gt;0</formula>
    </cfRule>
  </conditionalFormatting>
  <conditionalFormatting sqref="B13">
    <cfRule type="expression" priority="3" dxfId="1">
      <formula>B13&gt;0</formula>
    </cfRule>
  </conditionalFormatting>
  <pageMargins left="0.75" right="0.75" top="1" bottom="1" header="0.5" footer="0.5"/>
  <pageSetup orientation="landscape" fitToHeight="1" fitToWidth="1"/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P10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4" customWidth="1" min="1" max="1"/>
    <col width="14" customWidth="1" min="2" max="2"/>
    <col width="20" customWidth="1" min="3" max="3"/>
    <col width="29" customWidth="1" min="4" max="4"/>
    <col width="15" customWidth="1" min="5" max="5"/>
    <col width="21" customWidth="1" min="6" max="6"/>
    <col width="36" customWidth="1" min="7" max="7"/>
    <col width="40" customWidth="1" min="8" max="8"/>
    <col width="48" customWidth="1" min="9" max="9"/>
    <col width="16" customWidth="1" min="10" max="10"/>
    <col width="14" customWidth="1" min="11" max="11"/>
    <col width="44" customWidth="1" min="12" max="12"/>
    <col width="19" customWidth="1" min="13" max="13"/>
    <col width="18" customWidth="1" min="14" max="14"/>
    <col width="15" customWidth="1" min="15" max="15"/>
    <col width="25" customWidth="1" min="16" max="16"/>
  </cols>
  <sheetData>
    <row r="1" ht="28" customHeight="1">
      <c r="A1" s="1" t="inlineStr">
        <is>
          <t>Daycare Lesson Plan Spreadsheet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3" t="n"/>
    </row>
    <row r="2" ht="30" customHeight="1">
      <c r="A2" s="14" t="inlineStr">
        <is>
          <t>Enter lesson details in yellow cells. Formula columns calculate hours and identify items for a human check. All examples are fictional.</t>
        </is>
      </c>
    </row>
    <row r="3"/>
    <row r="4" ht="42" customHeight="1">
      <c r="A4" s="15" t="inlineStr">
        <is>
          <t>Plan ID</t>
        </is>
      </c>
      <c r="B4" s="15" t="inlineStr">
        <is>
          <t>Session Date</t>
        </is>
      </c>
      <c r="C4" s="15" t="inlineStr">
        <is>
          <t>Room</t>
        </is>
      </c>
      <c r="D4" s="15" t="inlineStr">
        <is>
          <t>Lead Staff</t>
        </is>
      </c>
      <c r="E4" s="15" t="inlineStr">
        <is>
          <t>Age Group</t>
        </is>
      </c>
      <c r="F4" s="15" t="inlineStr">
        <is>
          <t>Theme</t>
        </is>
      </c>
      <c r="G4" s="15" t="inlineStr">
        <is>
          <t>Learning Objective</t>
        </is>
      </c>
      <c r="H4" s="15" t="inlineStr">
        <is>
          <t>Materials</t>
        </is>
      </c>
      <c r="I4" s="15" t="inlineStr">
        <is>
          <t>Session Sequence</t>
        </is>
      </c>
      <c r="J4" s="15" t="inlineStr">
        <is>
          <t>Planned Minutes</t>
        </is>
      </c>
      <c r="K4" s="15" t="inlineStr">
        <is>
          <t>Status</t>
        </is>
      </c>
      <c r="L4" s="15" t="inlineStr">
        <is>
          <t>Reflection</t>
        </is>
      </c>
      <c r="M4" s="15" t="inlineStr">
        <is>
          <t>Objective Review</t>
        </is>
      </c>
      <c r="N4" s="15" t="inlineStr">
        <is>
          <t>Follow-up Needed</t>
        </is>
      </c>
      <c r="O4" s="15" t="inlineStr">
        <is>
          <t>Planned Hours</t>
        </is>
      </c>
      <c r="P4" s="15" t="inlineStr">
        <is>
          <t>Human Check</t>
        </is>
      </c>
    </row>
    <row r="5" ht="54" customHeight="1">
      <c r="A5" s="16" t="inlineStr">
        <is>
          <t>LP-26001</t>
        </is>
      </c>
      <c r="B5" s="26" t="n">
        <v>46279</v>
      </c>
      <c r="C5" s="16" t="inlineStr">
        <is>
          <t>Acorn Room</t>
        </is>
      </c>
      <c r="D5" s="16" t="inlineStr">
        <is>
          <t>Teacher Maple (Fictional)</t>
        </is>
      </c>
      <c r="E5" s="16" t="inlineStr">
        <is>
          <t>Toddler</t>
        </is>
      </c>
      <c r="F5" s="16" t="inlineStr">
        <is>
          <t>Color Mixing</t>
        </is>
      </c>
      <c r="G5" s="16" t="inlineStr">
        <is>
          <t>Compare two colors after combining washable paint.</t>
        </is>
      </c>
      <c r="H5" s="16" t="inlineStr">
        <is>
          <t>Washable red, blue, and yellow paint; trays; smocks</t>
        </is>
      </c>
      <c r="I5" s="16" t="inlineStr">
        <is>
          <t>Welcome; color prediction; supervised mixing; cleanup recap</t>
        </is>
      </c>
      <c r="J5" s="18" t="n">
        <v>45</v>
      </c>
      <c r="K5" s="19" t="inlineStr">
        <is>
          <t>Ready</t>
        </is>
      </c>
      <c r="L5" s="16" t="inlineStr"/>
      <c r="M5" s="19" t="inlineStr">
        <is>
          <t>Not Assessed</t>
        </is>
      </c>
      <c r="N5" s="19" t="inlineStr">
        <is>
          <t>No</t>
        </is>
      </c>
      <c r="O5" s="12">
        <f>IF(OR(A5="",J5=""),"",IFERROR(J5/60,""))</f>
        <v/>
      </c>
      <c r="P5" s="20">
        <f>IF(COUNTA(A5:N5)=0,"",IF(A5="","Add plan ID",IF(COUNTIF($A$5:$A$104,A5)&gt;1,"Check duplicate ID",IF(OR(B5="",C5="",D5="",E5="",F5="",G5="",H5="",I5="",J5="",K5="",M5="",N5=""),"Check missing plan details",IF(IFERROR(OR(B5&lt;Assumptions!$I$5,B5&gt;Assumptions!$I$6),TRUE),"Check date range",IF(IFERROR(OR(J5&lt;Assumptions!$I$7,J5&gt;Assumptions!$I$8),TRUE),"Check duration",IF(AND(K5="Ready",B5&lt;TODAY()),"Check past ready plan",IF(AND(K5="Completed",L5=""),"Add reflection",IF(AND(K5="Completed",M5="Not Assessed"),"Review objective",IF(AND(K5&lt;&gt;"Completed",OR(L5&lt;&gt;"",M5&lt;&gt;"Not Assessed",N5="Yes")),"Check completion fields",""))))))))))</f>
        <v/>
      </c>
    </row>
    <row r="6" ht="54" customHeight="1">
      <c r="A6" s="16" t="inlineStr">
        <is>
          <t>LP-26002</t>
        </is>
      </c>
      <c r="B6" s="26" t="n">
        <v>46276</v>
      </c>
      <c r="C6" s="16" t="inlineStr">
        <is>
          <t>Bluebird Studio</t>
        </is>
      </c>
      <c r="D6" s="16" t="inlineStr">
        <is>
          <t>Teacher River (Fictional)</t>
        </is>
      </c>
      <c r="E6" s="16" t="inlineStr">
        <is>
          <t>Preschool</t>
        </is>
      </c>
      <c r="F6" s="16" t="inlineStr">
        <is>
          <t>Shape Hunt</t>
        </is>
      </c>
      <c r="G6" s="16" t="inlineStr">
        <is>
          <t>Identify circles, squares, and triangles in the classroom.</t>
        </is>
      </c>
      <c r="H6" s="16" t="inlineStr">
        <is>
          <t>Shape cards; collection baskets; removable floor markers</t>
        </is>
      </c>
      <c r="I6" s="16" t="inlineStr">
        <is>
          <t>Review shapes; guided room hunt; sorting circle; closing share</t>
        </is>
      </c>
      <c r="J6" s="18" t="n">
        <v>40</v>
      </c>
      <c r="K6" s="19" t="inlineStr">
        <is>
          <t>Ready</t>
        </is>
      </c>
      <c r="L6" s="16" t="inlineStr"/>
      <c r="M6" s="19" t="inlineStr">
        <is>
          <t>Not Assessed</t>
        </is>
      </c>
      <c r="N6" s="19" t="inlineStr">
        <is>
          <t>No</t>
        </is>
      </c>
      <c r="O6" s="13">
        <f>IF(OR(A6="",J6=""),"",IFERROR(J6/60,""))</f>
        <v/>
      </c>
      <c r="P6" s="21">
        <f>IF(COUNTA(A6:N6)=0,"",IF(A6="","Add plan ID",IF(COUNTIF($A$5:$A$104,A6)&gt;1,"Check duplicate ID",IF(OR(B6="",C6="",D6="",E6="",F6="",G6="",H6="",I6="",J6="",K6="",M6="",N6=""),"Check missing plan details",IF(IFERROR(OR(B6&lt;Assumptions!$I$5,B6&gt;Assumptions!$I$6),TRUE),"Check date range",IF(IFERROR(OR(J6&lt;Assumptions!$I$7,J6&gt;Assumptions!$I$8),TRUE),"Check duration",IF(AND(K6="Ready",B6&lt;TODAY()),"Check past ready plan",IF(AND(K6="Completed",L6=""),"Add reflection",IF(AND(K6="Completed",M6="Not Assessed"),"Review objective",IF(AND(K6&lt;&gt;"Completed",OR(L6&lt;&gt;"",M6&lt;&gt;"Not Assessed",N6="Yes")),"Check completion fields",""))))))))))</f>
        <v/>
      </c>
    </row>
    <row r="7" ht="54" customHeight="1">
      <c r="A7" s="16" t="inlineStr">
        <is>
          <t>LP-26003</t>
        </is>
      </c>
      <c r="B7" s="26" t="n">
        <v>46274</v>
      </c>
      <c r="C7" s="16" t="inlineStr">
        <is>
          <t>Cedar Nest</t>
        </is>
      </c>
      <c r="D7" s="16" t="inlineStr">
        <is>
          <t>Teacher Sky (Fictional)</t>
        </is>
      </c>
      <c r="E7" s="16" t="inlineStr">
        <is>
          <t>Infant</t>
        </is>
      </c>
      <c r="F7" s="16" t="inlineStr">
        <is>
          <t>Soft Sound Exploration</t>
        </is>
      </c>
      <c r="G7" s="16" t="inlineStr">
        <is>
          <t>Attend to contrasting soft sounds during a supervised activity.</t>
        </is>
      </c>
      <c r="H7" s="16" t="inlineStr">
        <is>
          <t>Fabric shakers; soft bells; floor mat</t>
        </is>
      </c>
      <c r="I7" s="16" t="inlineStr">
        <is>
          <t>Greeting song; sound demonstration; supervised exploration; quiet close</t>
        </is>
      </c>
      <c r="J7" s="18" t="n">
        <v>25</v>
      </c>
      <c r="K7" s="19" t="inlineStr">
        <is>
          <t>Completed</t>
        </is>
      </c>
      <c r="L7" s="16" t="inlineStr">
        <is>
          <t>The group attended most closely to the soft bells.</t>
        </is>
      </c>
      <c r="M7" s="19" t="inlineStr">
        <is>
          <t>Met</t>
        </is>
      </c>
      <c r="N7" s="19" t="inlineStr">
        <is>
          <t>No</t>
        </is>
      </c>
      <c r="O7" s="12">
        <f>IF(OR(A7="",J7=""),"",IFERROR(J7/60,""))</f>
        <v/>
      </c>
      <c r="P7" s="20">
        <f>IF(COUNTA(A7:N7)=0,"",IF(A7="","Add plan ID",IF(COUNTIF($A$5:$A$104,A7)&gt;1,"Check duplicate ID",IF(OR(B7="",C7="",D7="",E7="",F7="",G7="",H7="",I7="",J7="",K7="",M7="",N7=""),"Check missing plan details",IF(IFERROR(OR(B7&lt;Assumptions!$I$5,B7&gt;Assumptions!$I$6),TRUE),"Check date range",IF(IFERROR(OR(J7&lt;Assumptions!$I$7,J7&gt;Assumptions!$I$8),TRUE),"Check duration",IF(AND(K7="Ready",B7&lt;TODAY()),"Check past ready plan",IF(AND(K7="Completed",L7=""),"Add reflection",IF(AND(K7="Completed",M7="Not Assessed"),"Review objective",IF(AND(K7&lt;&gt;"Completed",OR(L7&lt;&gt;"",M7&lt;&gt;"Not Assessed",N7="Yes")),"Check completion fields",""))))))))))</f>
        <v/>
      </c>
    </row>
    <row r="8" ht="54" customHeight="1">
      <c r="A8" s="16" t="inlineStr">
        <is>
          <t>LP-26004</t>
        </is>
      </c>
      <c r="B8" s="26" t="n">
        <v>46273</v>
      </c>
      <c r="C8" s="16" t="inlineStr">
        <is>
          <t>Sunbeam Room</t>
        </is>
      </c>
      <c r="D8" s="16" t="inlineStr">
        <is>
          <t>Teacher Juniper (Fictional)</t>
        </is>
      </c>
      <c r="E8" s="16" t="inlineStr">
        <is>
          <t>Pre-K</t>
        </is>
      </c>
      <c r="F8" s="16" t="inlineStr">
        <is>
          <t>Counting Collections</t>
        </is>
      </c>
      <c r="G8" s="16" t="inlineStr">
        <is>
          <t>Count small classroom objects and match totals to numeral cards.</t>
        </is>
      </c>
      <c r="H8" s="16" t="inlineStr">
        <is>
          <t>Large counters; numeral cards; sorting cups</t>
        </is>
      </c>
      <c r="I8" s="16" t="inlineStr">
        <is>
          <t>Number warm-up; small-group counting; matching; recap</t>
        </is>
      </c>
      <c r="J8" s="18" t="n">
        <v>50</v>
      </c>
      <c r="K8" s="19" t="inlineStr">
        <is>
          <t>Completed</t>
        </is>
      </c>
      <c r="L8" s="16" t="inlineStr">
        <is>
          <t>Most collections were counted accurately after one recount.</t>
        </is>
      </c>
      <c r="M8" s="19" t="inlineStr">
        <is>
          <t>Met</t>
        </is>
      </c>
      <c r="N8" s="19" t="inlineStr">
        <is>
          <t>No</t>
        </is>
      </c>
      <c r="O8" s="13">
        <f>IF(OR(A8="",J8=""),"",IFERROR(J8/60,""))</f>
        <v/>
      </c>
      <c r="P8" s="21">
        <f>IF(COUNTA(A8:N8)=0,"",IF(A8="","Add plan ID",IF(COUNTIF($A$5:$A$104,A8)&gt;1,"Check duplicate ID",IF(OR(B8="",C8="",D8="",E8="",F8="",G8="",H8="",I8="",J8="",K8="",M8="",N8=""),"Check missing plan details",IF(IFERROR(OR(B8&lt;Assumptions!$I$5,B8&gt;Assumptions!$I$6),TRUE),"Check date range",IF(IFERROR(OR(J8&lt;Assumptions!$I$7,J8&gt;Assumptions!$I$8),TRUE),"Check duration",IF(AND(K8="Ready",B8&lt;TODAY()),"Check past ready plan",IF(AND(K8="Completed",L8=""),"Add reflection",IF(AND(K8="Completed",M8="Not Assessed"),"Review objective",IF(AND(K8&lt;&gt;"Completed",OR(L8&lt;&gt;"",M8&lt;&gt;"Not Assessed",N8="Yes")),"Check completion fields",""))))))))))</f>
        <v/>
      </c>
    </row>
    <row r="9" ht="54" customHeight="1">
      <c r="A9" s="16" t="inlineStr">
        <is>
          <t>LP-26005</t>
        </is>
      </c>
      <c r="B9" s="26" t="n">
        <v>46280</v>
      </c>
      <c r="C9" s="16" t="inlineStr">
        <is>
          <t>Acorn Room</t>
        </is>
      </c>
      <c r="D9" s="16" t="inlineStr">
        <is>
          <t>Teacher Maple (Fictional)</t>
        </is>
      </c>
      <c r="E9" s="16" t="inlineStr">
        <is>
          <t>Toddler</t>
        </is>
      </c>
      <c r="F9" s="16" t="inlineStr">
        <is>
          <t>Texture Words</t>
        </is>
      </c>
      <c r="G9" s="16" t="inlineStr">
        <is>
          <t>Use simple words to compare smooth, rough, and soft materials.</t>
        </is>
      </c>
      <c r="H9" s="16" t="inlineStr">
        <is>
          <t>Fabric squares; smooth blocks; textured mats</t>
        </is>
      </c>
      <c r="I9" s="16" t="inlineStr">
        <is>
          <t>Introduce words; supervised touch stations; picture match; closing rhyme</t>
        </is>
      </c>
      <c r="J9" s="18" t="n">
        <v>30</v>
      </c>
      <c r="K9" s="19" t="inlineStr">
        <is>
          <t>Draft</t>
        </is>
      </c>
      <c r="L9" s="16" t="inlineStr"/>
      <c r="M9" s="19" t="inlineStr">
        <is>
          <t>Not Assessed</t>
        </is>
      </c>
      <c r="N9" s="19" t="inlineStr">
        <is>
          <t>No</t>
        </is>
      </c>
      <c r="O9" s="12">
        <f>IF(OR(A9="",J9=""),"",IFERROR(J9/60,""))</f>
        <v/>
      </c>
      <c r="P9" s="20">
        <f>IF(COUNTA(A9:N9)=0,"",IF(A9="","Add plan ID",IF(COUNTIF($A$5:$A$104,A9)&gt;1,"Check duplicate ID",IF(OR(B9="",C9="",D9="",E9="",F9="",G9="",H9="",I9="",J9="",K9="",M9="",N9=""),"Check missing plan details",IF(IFERROR(OR(B9&lt;Assumptions!$I$5,B9&gt;Assumptions!$I$6),TRUE),"Check date range",IF(IFERROR(OR(J9&lt;Assumptions!$I$7,J9&gt;Assumptions!$I$8),TRUE),"Check duration",IF(AND(K9="Ready",B9&lt;TODAY()),"Check past ready plan",IF(AND(K9="Completed",L9=""),"Add reflection",IF(AND(K9="Completed",M9="Not Assessed"),"Review objective",IF(AND(K9&lt;&gt;"Completed",OR(L9&lt;&gt;"",M9&lt;&gt;"Not Assessed",N9="Yes")),"Check completion fields",""))))))))))</f>
        <v/>
      </c>
    </row>
    <row r="10" ht="54" customHeight="1">
      <c r="A10" s="16" t="inlineStr">
        <is>
          <t>LP-26006</t>
        </is>
      </c>
      <c r="B10" s="26" t="n">
        <v>46282</v>
      </c>
      <c r="C10" s="16" t="inlineStr">
        <is>
          <t>Sunbeam Room</t>
        </is>
      </c>
      <c r="D10" s="16" t="inlineStr">
        <is>
          <t>Teacher Juniper (Fictional)</t>
        </is>
      </c>
      <c r="E10" s="16" t="inlineStr">
        <is>
          <t>Pre-K</t>
        </is>
      </c>
      <c r="F10" s="16" t="inlineStr">
        <is>
          <t>Neighborhood Builders</t>
        </is>
      </c>
      <c r="G10" s="16" t="inlineStr">
        <is>
          <t>Plan and construct a shared block neighborhood using positional words.</t>
        </is>
      </c>
      <c r="H10" s="16" t="inlineStr">
        <is>
          <t>Unit blocks; road tape; picture signs; drawing paper</t>
        </is>
      </c>
      <c r="I10" s="16" t="inlineStr">
        <is>
          <t>Planning talk; team construction; movement break; map drawing; group review</t>
        </is>
      </c>
      <c r="J10" s="18" t="n">
        <v>120</v>
      </c>
      <c r="K10" s="19" t="inlineStr">
        <is>
          <t>Ready</t>
        </is>
      </c>
      <c r="L10" s="16" t="inlineStr"/>
      <c r="M10" s="19" t="inlineStr">
        <is>
          <t>Not Assessed</t>
        </is>
      </c>
      <c r="N10" s="19" t="inlineStr">
        <is>
          <t>No</t>
        </is>
      </c>
      <c r="O10" s="13">
        <f>IF(OR(A10="",J10=""),"",IFERROR(J10/60,""))</f>
        <v/>
      </c>
      <c r="P10" s="21">
        <f>IF(COUNTA(A10:N10)=0,"",IF(A10="","Add plan ID",IF(COUNTIF($A$5:$A$104,A10)&gt;1,"Check duplicate ID",IF(OR(B10="",C10="",D10="",E10="",F10="",G10="",H10="",I10="",J10="",K10="",M10="",N10=""),"Check missing plan details",IF(IFERROR(OR(B10&lt;Assumptions!$I$5,B10&gt;Assumptions!$I$6),TRUE),"Check date range",IF(IFERROR(OR(J10&lt;Assumptions!$I$7,J10&gt;Assumptions!$I$8),TRUE),"Check duration",IF(AND(K10="Ready",B10&lt;TODAY()),"Check past ready plan",IF(AND(K10="Completed",L10=""),"Add reflection",IF(AND(K10="Completed",M10="Not Assessed"),"Review objective",IF(AND(K10&lt;&gt;"Completed",OR(L10&lt;&gt;"",M10&lt;&gt;"Not Assessed",N10="Yes")),"Check completion fields",""))))))))))</f>
        <v/>
      </c>
    </row>
    <row r="11" ht="54" customHeight="1">
      <c r="A11" s="16" t="inlineStr">
        <is>
          <t>LP-26007</t>
        </is>
      </c>
      <c r="B11" s="26" t="n">
        <v>46269</v>
      </c>
      <c r="C11" s="16" t="inlineStr">
        <is>
          <t>Bluebird Studio</t>
        </is>
      </c>
      <c r="D11" s="16" t="inlineStr">
        <is>
          <t>Teacher River (Fictional)</t>
        </is>
      </c>
      <c r="E11" s="16" t="inlineStr">
        <is>
          <t>Preschool</t>
        </is>
      </c>
      <c r="F11" s="16" t="inlineStr">
        <is>
          <t>Rhythm Patterns</t>
        </is>
      </c>
      <c r="G11" s="16" t="inlineStr">
        <is>
          <t>Repeat a short clap-and-tap pattern with the group.</t>
        </is>
      </c>
      <c r="H11" s="16" t="inlineStr">
        <is>
          <t>Rhythm sticks; pattern cards; floor spots</t>
        </is>
      </c>
      <c r="I11" s="16" t="inlineStr">
        <is>
          <t>Listen; echo patterns; partner turn; group finish</t>
        </is>
      </c>
      <c r="J11" s="18" t="n">
        <v>35</v>
      </c>
      <c r="K11" s="19" t="inlineStr">
        <is>
          <t>Completed</t>
        </is>
      </c>
      <c r="L11" s="16" t="inlineStr">
        <is>
          <t>Two-part patterns were repeated; longer patterns need another session.</t>
        </is>
      </c>
      <c r="M11" s="19" t="inlineStr">
        <is>
          <t>Partly Met</t>
        </is>
      </c>
      <c r="N11" s="19" t="inlineStr">
        <is>
          <t>Yes</t>
        </is>
      </c>
      <c r="O11" s="12">
        <f>IF(OR(A11="",J11=""),"",IFERROR(J11/60,""))</f>
        <v/>
      </c>
      <c r="P11" s="20">
        <f>IF(COUNTA(A11:N11)=0,"",IF(A11="","Add plan ID",IF(COUNTIF($A$5:$A$104,A11)&gt;1,"Check duplicate ID",IF(OR(B11="",C11="",D11="",E11="",F11="",G11="",H11="",I11="",J11="",K11="",M11="",N11=""),"Check missing plan details",IF(IFERROR(OR(B11&lt;Assumptions!$I$5,B11&gt;Assumptions!$I$6),TRUE),"Check date range",IF(IFERROR(OR(J11&lt;Assumptions!$I$7,J11&gt;Assumptions!$I$8),TRUE),"Check duration",IF(AND(K11="Ready",B11&lt;TODAY()),"Check past ready plan",IF(AND(K11="Completed",L11=""),"Add reflection",IF(AND(K11="Completed",M11="Not Assessed"),"Review objective",IF(AND(K11&lt;&gt;"Completed",OR(L11&lt;&gt;"",M11&lt;&gt;"Not Assessed",N11="Yes")),"Check completion fields",""))))))))))</f>
        <v/>
      </c>
    </row>
    <row r="12" ht="54" customHeight="1">
      <c r="A12" s="16" t="inlineStr">
        <is>
          <t>LP-26008</t>
        </is>
      </c>
      <c r="B12" s="26" t="n">
        <v>46286</v>
      </c>
      <c r="C12" s="16" t="inlineStr">
        <is>
          <t>Cedar Nest</t>
        </is>
      </c>
      <c r="D12" s="16" t="inlineStr">
        <is>
          <t>Teacher Sky (Fictional)</t>
        </is>
      </c>
      <c r="E12" s="16" t="inlineStr">
        <is>
          <t>Mixed</t>
        </is>
      </c>
      <c r="F12" s="16" t="inlineStr">
        <is>
          <t>Leaf Textures</t>
        </is>
      </c>
      <c r="G12" s="16" t="inlineStr">
        <is>
          <t>Sort clean craft leaves by visible texture and color.</t>
        </is>
      </c>
      <c r="H12" s="16" t="inlineStr">
        <is>
          <t>Fabric leaves; sorting trays; magnifiers</t>
        </is>
      </c>
      <c r="I12" s="16" t="inlineStr">
        <is>
          <t>Observation; guided sorting; movement song; display review</t>
        </is>
      </c>
      <c r="J12" s="18" t="n">
        <v>35</v>
      </c>
      <c r="K12" s="19" t="inlineStr">
        <is>
          <t>Draft</t>
        </is>
      </c>
      <c r="L12" s="16" t="inlineStr"/>
      <c r="M12" s="19" t="inlineStr">
        <is>
          <t>Not Assessed</t>
        </is>
      </c>
      <c r="N12" s="19" t="inlineStr">
        <is>
          <t>No</t>
        </is>
      </c>
      <c r="O12" s="13">
        <f>IF(OR(A12="",J12=""),"",IFERROR(J12/60,""))</f>
        <v/>
      </c>
      <c r="P12" s="21">
        <f>IF(COUNTA(A12:N12)=0,"",IF(A12="","Add plan ID",IF(COUNTIF($A$5:$A$104,A12)&gt;1,"Check duplicate ID",IF(OR(B12="",C12="",D12="",E12="",F12="",G12="",H12="",I12="",J12="",K12="",M12="",N12=""),"Check missing plan details",IF(IFERROR(OR(B12&lt;Assumptions!$I$5,B12&gt;Assumptions!$I$6),TRUE),"Check date range",IF(IFERROR(OR(J12&lt;Assumptions!$I$7,J12&gt;Assumptions!$I$8),TRUE),"Check duration",IF(AND(K12="Ready",B12&lt;TODAY()),"Check past ready plan",IF(AND(K12="Completed",L12=""),"Add reflection",IF(AND(K12="Completed",M12="Not Assessed"),"Review objective",IF(AND(K12&lt;&gt;"Completed",OR(L12&lt;&gt;"",M12&lt;&gt;"Not Assessed",N12="Yes")),"Check completion fields",""))))))))))</f>
        <v/>
      </c>
    </row>
    <row r="13" ht="54" customHeight="1">
      <c r="A13" s="16" t="inlineStr">
        <is>
          <t>LP-26009</t>
        </is>
      </c>
      <c r="B13" s="26" t="n">
        <v>46267</v>
      </c>
      <c r="C13" s="16" t="inlineStr">
        <is>
          <t>Bluebird Studio</t>
        </is>
      </c>
      <c r="D13" s="16" t="inlineStr">
        <is>
          <t>Teacher River (Fictional)</t>
        </is>
      </c>
      <c r="E13" s="16" t="inlineStr">
        <is>
          <t>Preschool</t>
        </is>
      </c>
      <c r="F13" s="16" t="inlineStr">
        <is>
          <t>Story Sequence</t>
        </is>
      </c>
      <c r="G13" s="16" t="inlineStr">
        <is>
          <t>Place three illustrated story events in beginning-to-end order.</t>
        </is>
      </c>
      <c r="H13" s="16" t="inlineStr">
        <is>
          <t>Fictional story cards; felt board; sequence strips</t>
        </is>
      </c>
      <c r="I13" s="16" t="inlineStr">
        <is>
          <t>Read-aloud; card ordering; partner retell; closing check</t>
        </is>
      </c>
      <c r="J13" s="18" t="n">
        <v>45</v>
      </c>
      <c r="K13" s="19" t="inlineStr">
        <is>
          <t>Completed</t>
        </is>
      </c>
      <c r="L13" s="16" t="inlineStr">
        <is>
          <t>Beginning and ending events were ordered; the objective review is pending.</t>
        </is>
      </c>
      <c r="M13" s="19" t="inlineStr">
        <is>
          <t>Not Assessed</t>
        </is>
      </c>
      <c r="N13" s="19" t="inlineStr">
        <is>
          <t>No</t>
        </is>
      </c>
      <c r="O13" s="12">
        <f>IF(OR(A13="",J13=""),"",IFERROR(J13/60,""))</f>
        <v/>
      </c>
      <c r="P13" s="20">
        <f>IF(COUNTA(A13:N13)=0,"",IF(A13="","Add plan ID",IF(COUNTIF($A$5:$A$104,A13)&gt;1,"Check duplicate ID",IF(OR(B13="",C13="",D13="",E13="",F13="",G13="",H13="",I13="",J13="",K13="",M13="",N13=""),"Check missing plan details",IF(IFERROR(OR(B13&lt;Assumptions!$I$5,B13&gt;Assumptions!$I$6),TRUE),"Check date range",IF(IFERROR(OR(J13&lt;Assumptions!$I$7,J13&gt;Assumptions!$I$8),TRUE),"Check duration",IF(AND(K13="Ready",B13&lt;TODAY()),"Check past ready plan",IF(AND(K13="Completed",L13=""),"Add reflection",IF(AND(K13="Completed",M13="Not Assessed"),"Review objective",IF(AND(K13&lt;&gt;"Completed",OR(L13&lt;&gt;"",M13&lt;&gt;"Not Assessed",N13="Yes")),"Check completion fields",""))))))))))</f>
        <v/>
      </c>
    </row>
    <row r="14" ht="54" customHeight="1">
      <c r="A14" s="16" t="inlineStr">
        <is>
          <t>LP-26010</t>
        </is>
      </c>
      <c r="B14" s="26" t="n">
        <v>46289</v>
      </c>
      <c r="C14" s="16" t="inlineStr">
        <is>
          <t>Acorn Room</t>
        </is>
      </c>
      <c r="D14" s="16" t="inlineStr">
        <is>
          <t>Teacher Maple (Fictional)</t>
        </is>
      </c>
      <c r="E14" s="16" t="inlineStr">
        <is>
          <t>Toddler</t>
        </is>
      </c>
      <c r="F14" s="16" t="inlineStr">
        <is>
          <t>Shadow Shapes</t>
        </is>
      </c>
      <c r="G14" s="16" t="inlineStr">
        <is>
          <t>Notice how a simple object can create a shadow shape.</t>
        </is>
      </c>
      <c r="H14" s="16" t="inlineStr">
        <is>
          <t>Flashlights; cardboard shapes; white screen</t>
        </is>
      </c>
      <c r="I14" s="16" t="inlineStr">
        <is>
          <t>Light introduction; supervised shadow play; shape match; closing song</t>
        </is>
      </c>
      <c r="J14" s="18" t="n">
        <v>30</v>
      </c>
      <c r="K14" s="19" t="inlineStr">
        <is>
          <t>Canceled</t>
        </is>
      </c>
      <c r="L14" s="16" t="inlineStr"/>
      <c r="M14" s="19" t="inlineStr">
        <is>
          <t>Not Assessed</t>
        </is>
      </c>
      <c r="N14" s="19" t="inlineStr">
        <is>
          <t>No</t>
        </is>
      </c>
      <c r="O14" s="13">
        <f>IF(OR(A14="",J14=""),"",IFERROR(J14/60,""))</f>
        <v/>
      </c>
      <c r="P14" s="21">
        <f>IF(COUNTA(A14:N14)=0,"",IF(A14="","Add plan ID",IF(COUNTIF($A$5:$A$104,A14)&gt;1,"Check duplicate ID",IF(OR(B14="",C14="",D14="",E14="",F14="",G14="",H14="",I14="",J14="",K14="",M14="",N14=""),"Check missing plan details",IF(IFERROR(OR(B14&lt;Assumptions!$I$5,B14&gt;Assumptions!$I$6),TRUE),"Check date range",IF(IFERROR(OR(J14&lt;Assumptions!$I$7,J14&gt;Assumptions!$I$8),TRUE),"Check duration",IF(AND(K14="Ready",B14&lt;TODAY()),"Check past ready plan",IF(AND(K14="Completed",L14=""),"Add reflection",IF(AND(K14="Completed",M14="Not Assessed"),"Review objective",IF(AND(K14&lt;&gt;"Completed",OR(L14&lt;&gt;"",M14&lt;&gt;"Not Assessed",N14="Yes")),"Check completion fields",""))))))))))</f>
        <v/>
      </c>
    </row>
    <row r="15" ht="54" customHeight="1">
      <c r="A15" s="16" t="n"/>
      <c r="B15" s="26" t="n"/>
      <c r="C15" s="16" t="n"/>
      <c r="D15" s="16" t="n"/>
      <c r="E15" s="16" t="n"/>
      <c r="F15" s="16" t="n"/>
      <c r="G15" s="16" t="n"/>
      <c r="H15" s="16" t="n"/>
      <c r="I15" s="16" t="n"/>
      <c r="J15" s="18" t="n"/>
      <c r="K15" s="19" t="n"/>
      <c r="L15" s="16" t="n"/>
      <c r="M15" s="19" t="n"/>
      <c r="N15" s="19" t="n"/>
      <c r="O15" s="12">
        <f>IF(OR(A15="",J15=""),"",IFERROR(J15/60,""))</f>
        <v/>
      </c>
      <c r="P15" s="20">
        <f>IF(COUNTA(A15:N15)=0,"",IF(A15="","Add plan ID",IF(COUNTIF($A$5:$A$104,A15)&gt;1,"Check duplicate ID",IF(OR(B15="",C15="",D15="",E15="",F15="",G15="",H15="",I15="",J15="",K15="",M15="",N15=""),"Check missing plan details",IF(IFERROR(OR(B15&lt;Assumptions!$I$5,B15&gt;Assumptions!$I$6),TRUE),"Check date range",IF(IFERROR(OR(J15&lt;Assumptions!$I$7,J15&gt;Assumptions!$I$8),TRUE),"Check duration",IF(AND(K15="Ready",B15&lt;TODAY()),"Check past ready plan",IF(AND(K15="Completed",L15=""),"Add reflection",IF(AND(K15="Completed",M15="Not Assessed"),"Review objective",IF(AND(K15&lt;&gt;"Completed",OR(L15&lt;&gt;"",M15&lt;&gt;"Not Assessed",N15="Yes")),"Check completion fields",""))))))))))</f>
        <v/>
      </c>
    </row>
    <row r="16" ht="54" customHeight="1">
      <c r="A16" s="16" t="n"/>
      <c r="B16" s="26" t="n"/>
      <c r="C16" s="16" t="n"/>
      <c r="D16" s="16" t="n"/>
      <c r="E16" s="16" t="n"/>
      <c r="F16" s="16" t="n"/>
      <c r="G16" s="16" t="n"/>
      <c r="H16" s="16" t="n"/>
      <c r="I16" s="16" t="n"/>
      <c r="J16" s="18" t="n"/>
      <c r="K16" s="19" t="n"/>
      <c r="L16" s="16" t="n"/>
      <c r="M16" s="19" t="n"/>
      <c r="N16" s="19" t="n"/>
      <c r="O16" s="13">
        <f>IF(OR(A16="",J16=""),"",IFERROR(J16/60,""))</f>
        <v/>
      </c>
      <c r="P16" s="21">
        <f>IF(COUNTA(A16:N16)=0,"",IF(A16="","Add plan ID",IF(COUNTIF($A$5:$A$104,A16)&gt;1,"Check duplicate ID",IF(OR(B16="",C16="",D16="",E16="",F16="",G16="",H16="",I16="",J16="",K16="",M16="",N16=""),"Check missing plan details",IF(IFERROR(OR(B16&lt;Assumptions!$I$5,B16&gt;Assumptions!$I$6),TRUE),"Check date range",IF(IFERROR(OR(J16&lt;Assumptions!$I$7,J16&gt;Assumptions!$I$8),TRUE),"Check duration",IF(AND(K16="Ready",B16&lt;TODAY()),"Check past ready plan",IF(AND(K16="Completed",L16=""),"Add reflection",IF(AND(K16="Completed",M16="Not Assessed"),"Review objective",IF(AND(K16&lt;&gt;"Completed",OR(L16&lt;&gt;"",M16&lt;&gt;"Not Assessed",N16="Yes")),"Check completion fields",""))))))))))</f>
        <v/>
      </c>
    </row>
    <row r="17" ht="54" customHeight="1">
      <c r="A17" s="16" t="n"/>
      <c r="B17" s="26" t="n"/>
      <c r="C17" s="16" t="n"/>
      <c r="D17" s="16" t="n"/>
      <c r="E17" s="16" t="n"/>
      <c r="F17" s="16" t="n"/>
      <c r="G17" s="16" t="n"/>
      <c r="H17" s="16" t="n"/>
      <c r="I17" s="16" t="n"/>
      <c r="J17" s="18" t="n"/>
      <c r="K17" s="19" t="n"/>
      <c r="L17" s="16" t="n"/>
      <c r="M17" s="19" t="n"/>
      <c r="N17" s="19" t="n"/>
      <c r="O17" s="12">
        <f>IF(OR(A17="",J17=""),"",IFERROR(J17/60,""))</f>
        <v/>
      </c>
      <c r="P17" s="20">
        <f>IF(COUNTA(A17:N17)=0,"",IF(A17="","Add plan ID",IF(COUNTIF($A$5:$A$104,A17)&gt;1,"Check duplicate ID",IF(OR(B17="",C17="",D17="",E17="",F17="",G17="",H17="",I17="",J17="",K17="",M17="",N17=""),"Check missing plan details",IF(IFERROR(OR(B17&lt;Assumptions!$I$5,B17&gt;Assumptions!$I$6),TRUE),"Check date range",IF(IFERROR(OR(J17&lt;Assumptions!$I$7,J17&gt;Assumptions!$I$8),TRUE),"Check duration",IF(AND(K17="Ready",B17&lt;TODAY()),"Check past ready plan",IF(AND(K17="Completed",L17=""),"Add reflection",IF(AND(K17="Completed",M17="Not Assessed"),"Review objective",IF(AND(K17&lt;&gt;"Completed",OR(L17&lt;&gt;"",M17&lt;&gt;"Not Assessed",N17="Yes")),"Check completion fields",""))))))))))</f>
        <v/>
      </c>
    </row>
    <row r="18" ht="54" customHeight="1">
      <c r="A18" s="16" t="n"/>
      <c r="B18" s="26" t="n"/>
      <c r="C18" s="16" t="n"/>
      <c r="D18" s="16" t="n"/>
      <c r="E18" s="16" t="n"/>
      <c r="F18" s="16" t="n"/>
      <c r="G18" s="16" t="n"/>
      <c r="H18" s="16" t="n"/>
      <c r="I18" s="16" t="n"/>
      <c r="J18" s="18" t="n"/>
      <c r="K18" s="19" t="n"/>
      <c r="L18" s="16" t="n"/>
      <c r="M18" s="19" t="n"/>
      <c r="N18" s="19" t="n"/>
      <c r="O18" s="13">
        <f>IF(OR(A18="",J18=""),"",IFERROR(J18/60,""))</f>
        <v/>
      </c>
      <c r="P18" s="21">
        <f>IF(COUNTA(A18:N18)=0,"",IF(A18="","Add plan ID",IF(COUNTIF($A$5:$A$104,A18)&gt;1,"Check duplicate ID",IF(OR(B18="",C18="",D18="",E18="",F18="",G18="",H18="",I18="",J18="",K18="",M18="",N18=""),"Check missing plan details",IF(IFERROR(OR(B18&lt;Assumptions!$I$5,B18&gt;Assumptions!$I$6),TRUE),"Check date range",IF(IFERROR(OR(J18&lt;Assumptions!$I$7,J18&gt;Assumptions!$I$8),TRUE),"Check duration",IF(AND(K18="Ready",B18&lt;TODAY()),"Check past ready plan",IF(AND(K18="Completed",L18=""),"Add reflection",IF(AND(K18="Completed",M18="Not Assessed"),"Review objective",IF(AND(K18&lt;&gt;"Completed",OR(L18&lt;&gt;"",M18&lt;&gt;"Not Assessed",N18="Yes")),"Check completion fields",""))))))))))</f>
        <v/>
      </c>
    </row>
    <row r="19" ht="54" customHeight="1">
      <c r="A19" s="16" t="n"/>
      <c r="B19" s="26" t="n"/>
      <c r="C19" s="16" t="n"/>
      <c r="D19" s="16" t="n"/>
      <c r="E19" s="16" t="n"/>
      <c r="F19" s="16" t="n"/>
      <c r="G19" s="16" t="n"/>
      <c r="H19" s="16" t="n"/>
      <c r="I19" s="16" t="n"/>
      <c r="J19" s="18" t="n"/>
      <c r="K19" s="19" t="n"/>
      <c r="L19" s="16" t="n"/>
      <c r="M19" s="19" t="n"/>
      <c r="N19" s="19" t="n"/>
      <c r="O19" s="12">
        <f>IF(OR(A19="",J19=""),"",IFERROR(J19/60,""))</f>
        <v/>
      </c>
      <c r="P19" s="20">
        <f>IF(COUNTA(A19:N19)=0,"",IF(A19="","Add plan ID",IF(COUNTIF($A$5:$A$104,A19)&gt;1,"Check duplicate ID",IF(OR(B19="",C19="",D19="",E19="",F19="",G19="",H19="",I19="",J19="",K19="",M19="",N19=""),"Check missing plan details",IF(IFERROR(OR(B19&lt;Assumptions!$I$5,B19&gt;Assumptions!$I$6),TRUE),"Check date range",IF(IFERROR(OR(J19&lt;Assumptions!$I$7,J19&gt;Assumptions!$I$8),TRUE),"Check duration",IF(AND(K19="Ready",B19&lt;TODAY()),"Check past ready plan",IF(AND(K19="Completed",L19=""),"Add reflection",IF(AND(K19="Completed",M19="Not Assessed"),"Review objective",IF(AND(K19&lt;&gt;"Completed",OR(L19&lt;&gt;"",M19&lt;&gt;"Not Assessed",N19="Yes")),"Check completion fields",""))))))))))</f>
        <v/>
      </c>
    </row>
    <row r="20" ht="54" customHeight="1">
      <c r="A20" s="16" t="n"/>
      <c r="B20" s="26" t="n"/>
      <c r="C20" s="16" t="n"/>
      <c r="D20" s="16" t="n"/>
      <c r="E20" s="16" t="n"/>
      <c r="F20" s="16" t="n"/>
      <c r="G20" s="16" t="n"/>
      <c r="H20" s="16" t="n"/>
      <c r="I20" s="16" t="n"/>
      <c r="J20" s="18" t="n"/>
      <c r="K20" s="19" t="n"/>
      <c r="L20" s="16" t="n"/>
      <c r="M20" s="19" t="n"/>
      <c r="N20" s="19" t="n"/>
      <c r="O20" s="13">
        <f>IF(OR(A20="",J20=""),"",IFERROR(J20/60,""))</f>
        <v/>
      </c>
      <c r="P20" s="21">
        <f>IF(COUNTA(A20:N20)=0,"",IF(A20="","Add plan ID",IF(COUNTIF($A$5:$A$104,A20)&gt;1,"Check duplicate ID",IF(OR(B20="",C20="",D20="",E20="",F20="",G20="",H20="",I20="",J20="",K20="",M20="",N20=""),"Check missing plan details",IF(IFERROR(OR(B20&lt;Assumptions!$I$5,B20&gt;Assumptions!$I$6),TRUE),"Check date range",IF(IFERROR(OR(J20&lt;Assumptions!$I$7,J20&gt;Assumptions!$I$8),TRUE),"Check duration",IF(AND(K20="Ready",B20&lt;TODAY()),"Check past ready plan",IF(AND(K20="Completed",L20=""),"Add reflection",IF(AND(K20="Completed",M20="Not Assessed"),"Review objective",IF(AND(K20&lt;&gt;"Completed",OR(L20&lt;&gt;"",M20&lt;&gt;"Not Assessed",N20="Yes")),"Check completion fields",""))))))))))</f>
        <v/>
      </c>
    </row>
    <row r="21" ht="54" customHeight="1">
      <c r="A21" s="16" t="n"/>
      <c r="B21" s="26" t="n"/>
      <c r="C21" s="16" t="n"/>
      <c r="D21" s="16" t="n"/>
      <c r="E21" s="16" t="n"/>
      <c r="F21" s="16" t="n"/>
      <c r="G21" s="16" t="n"/>
      <c r="H21" s="16" t="n"/>
      <c r="I21" s="16" t="n"/>
      <c r="J21" s="18" t="n"/>
      <c r="K21" s="19" t="n"/>
      <c r="L21" s="16" t="n"/>
      <c r="M21" s="19" t="n"/>
      <c r="N21" s="19" t="n"/>
      <c r="O21" s="12">
        <f>IF(OR(A21="",J21=""),"",IFERROR(J21/60,""))</f>
        <v/>
      </c>
      <c r="P21" s="20">
        <f>IF(COUNTA(A21:N21)=0,"",IF(A21="","Add plan ID",IF(COUNTIF($A$5:$A$104,A21)&gt;1,"Check duplicate ID",IF(OR(B21="",C21="",D21="",E21="",F21="",G21="",H21="",I21="",J21="",K21="",M21="",N21=""),"Check missing plan details",IF(IFERROR(OR(B21&lt;Assumptions!$I$5,B21&gt;Assumptions!$I$6),TRUE),"Check date range",IF(IFERROR(OR(J21&lt;Assumptions!$I$7,J21&gt;Assumptions!$I$8),TRUE),"Check duration",IF(AND(K21="Ready",B21&lt;TODAY()),"Check past ready plan",IF(AND(K21="Completed",L21=""),"Add reflection",IF(AND(K21="Completed",M21="Not Assessed"),"Review objective",IF(AND(K21&lt;&gt;"Completed",OR(L21&lt;&gt;"",M21&lt;&gt;"Not Assessed",N21="Yes")),"Check completion fields",""))))))))))</f>
        <v/>
      </c>
    </row>
    <row r="22" ht="54" customHeight="1">
      <c r="A22" s="16" t="n"/>
      <c r="B22" s="26" t="n"/>
      <c r="C22" s="16" t="n"/>
      <c r="D22" s="16" t="n"/>
      <c r="E22" s="16" t="n"/>
      <c r="F22" s="16" t="n"/>
      <c r="G22" s="16" t="n"/>
      <c r="H22" s="16" t="n"/>
      <c r="I22" s="16" t="n"/>
      <c r="J22" s="18" t="n"/>
      <c r="K22" s="19" t="n"/>
      <c r="L22" s="16" t="n"/>
      <c r="M22" s="19" t="n"/>
      <c r="N22" s="19" t="n"/>
      <c r="O22" s="13">
        <f>IF(OR(A22="",J22=""),"",IFERROR(J22/60,""))</f>
        <v/>
      </c>
      <c r="P22" s="21">
        <f>IF(COUNTA(A22:N22)=0,"",IF(A22="","Add plan ID",IF(COUNTIF($A$5:$A$104,A22)&gt;1,"Check duplicate ID",IF(OR(B22="",C22="",D22="",E22="",F22="",G22="",H22="",I22="",J22="",K22="",M22="",N22=""),"Check missing plan details",IF(IFERROR(OR(B22&lt;Assumptions!$I$5,B22&gt;Assumptions!$I$6),TRUE),"Check date range",IF(IFERROR(OR(J22&lt;Assumptions!$I$7,J22&gt;Assumptions!$I$8),TRUE),"Check duration",IF(AND(K22="Ready",B22&lt;TODAY()),"Check past ready plan",IF(AND(K22="Completed",L22=""),"Add reflection",IF(AND(K22="Completed",M22="Not Assessed"),"Review objective",IF(AND(K22&lt;&gt;"Completed",OR(L22&lt;&gt;"",M22&lt;&gt;"Not Assessed",N22="Yes")),"Check completion fields",""))))))))))</f>
        <v/>
      </c>
    </row>
    <row r="23" ht="54" customHeight="1">
      <c r="A23" s="16" t="n"/>
      <c r="B23" s="26" t="n"/>
      <c r="C23" s="16" t="n"/>
      <c r="D23" s="16" t="n"/>
      <c r="E23" s="16" t="n"/>
      <c r="F23" s="16" t="n"/>
      <c r="G23" s="16" t="n"/>
      <c r="H23" s="16" t="n"/>
      <c r="I23" s="16" t="n"/>
      <c r="J23" s="18" t="n"/>
      <c r="K23" s="19" t="n"/>
      <c r="L23" s="16" t="n"/>
      <c r="M23" s="19" t="n"/>
      <c r="N23" s="19" t="n"/>
      <c r="O23" s="12">
        <f>IF(OR(A23="",J23=""),"",IFERROR(J23/60,""))</f>
        <v/>
      </c>
      <c r="P23" s="20">
        <f>IF(COUNTA(A23:N23)=0,"",IF(A23="","Add plan ID",IF(COUNTIF($A$5:$A$104,A23)&gt;1,"Check duplicate ID",IF(OR(B23="",C23="",D23="",E23="",F23="",G23="",H23="",I23="",J23="",K23="",M23="",N23=""),"Check missing plan details",IF(IFERROR(OR(B23&lt;Assumptions!$I$5,B23&gt;Assumptions!$I$6),TRUE),"Check date range",IF(IFERROR(OR(J23&lt;Assumptions!$I$7,J23&gt;Assumptions!$I$8),TRUE),"Check duration",IF(AND(K23="Ready",B23&lt;TODAY()),"Check past ready plan",IF(AND(K23="Completed",L23=""),"Add reflection",IF(AND(K23="Completed",M23="Not Assessed"),"Review objective",IF(AND(K23&lt;&gt;"Completed",OR(L23&lt;&gt;"",M23&lt;&gt;"Not Assessed",N23="Yes")),"Check completion fields",""))))))))))</f>
        <v/>
      </c>
    </row>
    <row r="24" ht="54" customHeight="1">
      <c r="A24" s="16" t="n"/>
      <c r="B24" s="26" t="n"/>
      <c r="C24" s="16" t="n"/>
      <c r="D24" s="16" t="n"/>
      <c r="E24" s="16" t="n"/>
      <c r="F24" s="16" t="n"/>
      <c r="G24" s="16" t="n"/>
      <c r="H24" s="16" t="n"/>
      <c r="I24" s="16" t="n"/>
      <c r="J24" s="18" t="n"/>
      <c r="K24" s="19" t="n"/>
      <c r="L24" s="16" t="n"/>
      <c r="M24" s="19" t="n"/>
      <c r="N24" s="19" t="n"/>
      <c r="O24" s="13">
        <f>IF(OR(A24="",J24=""),"",IFERROR(J24/60,""))</f>
        <v/>
      </c>
      <c r="P24" s="21">
        <f>IF(COUNTA(A24:N24)=0,"",IF(A24="","Add plan ID",IF(COUNTIF($A$5:$A$104,A24)&gt;1,"Check duplicate ID",IF(OR(B24="",C24="",D24="",E24="",F24="",G24="",H24="",I24="",J24="",K24="",M24="",N24=""),"Check missing plan details",IF(IFERROR(OR(B24&lt;Assumptions!$I$5,B24&gt;Assumptions!$I$6),TRUE),"Check date range",IF(IFERROR(OR(J24&lt;Assumptions!$I$7,J24&gt;Assumptions!$I$8),TRUE),"Check duration",IF(AND(K24="Ready",B24&lt;TODAY()),"Check past ready plan",IF(AND(K24="Completed",L24=""),"Add reflection",IF(AND(K24="Completed",M24="Not Assessed"),"Review objective",IF(AND(K24&lt;&gt;"Completed",OR(L24&lt;&gt;"",M24&lt;&gt;"Not Assessed",N24="Yes")),"Check completion fields",""))))))))))</f>
        <v/>
      </c>
    </row>
    <row r="25" ht="54" customHeight="1">
      <c r="A25" s="16" t="n"/>
      <c r="B25" s="26" t="n"/>
      <c r="C25" s="16" t="n"/>
      <c r="D25" s="16" t="n"/>
      <c r="E25" s="16" t="n"/>
      <c r="F25" s="16" t="n"/>
      <c r="G25" s="16" t="n"/>
      <c r="H25" s="16" t="n"/>
      <c r="I25" s="16" t="n"/>
      <c r="J25" s="18" t="n"/>
      <c r="K25" s="19" t="n"/>
      <c r="L25" s="16" t="n"/>
      <c r="M25" s="19" t="n"/>
      <c r="N25" s="19" t="n"/>
      <c r="O25" s="12">
        <f>IF(OR(A25="",J25=""),"",IFERROR(J25/60,""))</f>
        <v/>
      </c>
      <c r="P25" s="20">
        <f>IF(COUNTA(A25:N25)=0,"",IF(A25="","Add plan ID",IF(COUNTIF($A$5:$A$104,A25)&gt;1,"Check duplicate ID",IF(OR(B25="",C25="",D25="",E25="",F25="",G25="",H25="",I25="",J25="",K25="",M25="",N25=""),"Check missing plan details",IF(IFERROR(OR(B25&lt;Assumptions!$I$5,B25&gt;Assumptions!$I$6),TRUE),"Check date range",IF(IFERROR(OR(J25&lt;Assumptions!$I$7,J25&gt;Assumptions!$I$8),TRUE),"Check duration",IF(AND(K25="Ready",B25&lt;TODAY()),"Check past ready plan",IF(AND(K25="Completed",L25=""),"Add reflection",IF(AND(K25="Completed",M25="Not Assessed"),"Review objective",IF(AND(K25&lt;&gt;"Completed",OR(L25&lt;&gt;"",M25&lt;&gt;"Not Assessed",N25="Yes")),"Check completion fields",""))))))))))</f>
        <v/>
      </c>
    </row>
    <row r="26" ht="54" customHeight="1">
      <c r="A26" s="16" t="n"/>
      <c r="B26" s="26" t="n"/>
      <c r="C26" s="16" t="n"/>
      <c r="D26" s="16" t="n"/>
      <c r="E26" s="16" t="n"/>
      <c r="F26" s="16" t="n"/>
      <c r="G26" s="16" t="n"/>
      <c r="H26" s="16" t="n"/>
      <c r="I26" s="16" t="n"/>
      <c r="J26" s="18" t="n"/>
      <c r="K26" s="19" t="n"/>
      <c r="L26" s="16" t="n"/>
      <c r="M26" s="19" t="n"/>
      <c r="N26" s="19" t="n"/>
      <c r="O26" s="13">
        <f>IF(OR(A26="",J26=""),"",IFERROR(J26/60,""))</f>
        <v/>
      </c>
      <c r="P26" s="21">
        <f>IF(COUNTA(A26:N26)=0,"",IF(A26="","Add plan ID",IF(COUNTIF($A$5:$A$104,A26)&gt;1,"Check duplicate ID",IF(OR(B26="",C26="",D26="",E26="",F26="",G26="",H26="",I26="",J26="",K26="",M26="",N26=""),"Check missing plan details",IF(IFERROR(OR(B26&lt;Assumptions!$I$5,B26&gt;Assumptions!$I$6),TRUE),"Check date range",IF(IFERROR(OR(J26&lt;Assumptions!$I$7,J26&gt;Assumptions!$I$8),TRUE),"Check duration",IF(AND(K26="Ready",B26&lt;TODAY()),"Check past ready plan",IF(AND(K26="Completed",L26=""),"Add reflection",IF(AND(K26="Completed",M26="Not Assessed"),"Review objective",IF(AND(K26&lt;&gt;"Completed",OR(L26&lt;&gt;"",M26&lt;&gt;"Not Assessed",N26="Yes")),"Check completion fields",""))))))))))</f>
        <v/>
      </c>
    </row>
    <row r="27" ht="54" customHeight="1">
      <c r="A27" s="16" t="n"/>
      <c r="B27" s="26" t="n"/>
      <c r="C27" s="16" t="n"/>
      <c r="D27" s="16" t="n"/>
      <c r="E27" s="16" t="n"/>
      <c r="F27" s="16" t="n"/>
      <c r="G27" s="16" t="n"/>
      <c r="H27" s="16" t="n"/>
      <c r="I27" s="16" t="n"/>
      <c r="J27" s="18" t="n"/>
      <c r="K27" s="19" t="n"/>
      <c r="L27" s="16" t="n"/>
      <c r="M27" s="19" t="n"/>
      <c r="N27" s="19" t="n"/>
      <c r="O27" s="12">
        <f>IF(OR(A27="",J27=""),"",IFERROR(J27/60,""))</f>
        <v/>
      </c>
      <c r="P27" s="20">
        <f>IF(COUNTA(A27:N27)=0,"",IF(A27="","Add plan ID",IF(COUNTIF($A$5:$A$104,A27)&gt;1,"Check duplicate ID",IF(OR(B27="",C27="",D27="",E27="",F27="",G27="",H27="",I27="",J27="",K27="",M27="",N27=""),"Check missing plan details",IF(IFERROR(OR(B27&lt;Assumptions!$I$5,B27&gt;Assumptions!$I$6),TRUE),"Check date range",IF(IFERROR(OR(J27&lt;Assumptions!$I$7,J27&gt;Assumptions!$I$8),TRUE),"Check duration",IF(AND(K27="Ready",B27&lt;TODAY()),"Check past ready plan",IF(AND(K27="Completed",L27=""),"Add reflection",IF(AND(K27="Completed",M27="Not Assessed"),"Review objective",IF(AND(K27&lt;&gt;"Completed",OR(L27&lt;&gt;"",M27&lt;&gt;"Not Assessed",N27="Yes")),"Check completion fields",""))))))))))</f>
        <v/>
      </c>
    </row>
    <row r="28" ht="54" customHeight="1">
      <c r="A28" s="16" t="n"/>
      <c r="B28" s="26" t="n"/>
      <c r="C28" s="16" t="n"/>
      <c r="D28" s="16" t="n"/>
      <c r="E28" s="16" t="n"/>
      <c r="F28" s="16" t="n"/>
      <c r="G28" s="16" t="n"/>
      <c r="H28" s="16" t="n"/>
      <c r="I28" s="16" t="n"/>
      <c r="J28" s="18" t="n"/>
      <c r="K28" s="19" t="n"/>
      <c r="L28" s="16" t="n"/>
      <c r="M28" s="19" t="n"/>
      <c r="N28" s="19" t="n"/>
      <c r="O28" s="13">
        <f>IF(OR(A28="",J28=""),"",IFERROR(J28/60,""))</f>
        <v/>
      </c>
      <c r="P28" s="21">
        <f>IF(COUNTA(A28:N28)=0,"",IF(A28="","Add plan ID",IF(COUNTIF($A$5:$A$104,A28)&gt;1,"Check duplicate ID",IF(OR(B28="",C28="",D28="",E28="",F28="",G28="",H28="",I28="",J28="",K28="",M28="",N28=""),"Check missing plan details",IF(IFERROR(OR(B28&lt;Assumptions!$I$5,B28&gt;Assumptions!$I$6),TRUE),"Check date range",IF(IFERROR(OR(J28&lt;Assumptions!$I$7,J28&gt;Assumptions!$I$8),TRUE),"Check duration",IF(AND(K28="Ready",B28&lt;TODAY()),"Check past ready plan",IF(AND(K28="Completed",L28=""),"Add reflection",IF(AND(K28="Completed",M28="Not Assessed"),"Review objective",IF(AND(K28&lt;&gt;"Completed",OR(L28&lt;&gt;"",M28&lt;&gt;"Not Assessed",N28="Yes")),"Check completion fields",""))))))))))</f>
        <v/>
      </c>
    </row>
    <row r="29" ht="54" customHeight="1">
      <c r="A29" s="16" t="n"/>
      <c r="B29" s="26" t="n"/>
      <c r="C29" s="16" t="n"/>
      <c r="D29" s="16" t="n"/>
      <c r="E29" s="16" t="n"/>
      <c r="F29" s="16" t="n"/>
      <c r="G29" s="16" t="n"/>
      <c r="H29" s="16" t="n"/>
      <c r="I29" s="16" t="n"/>
      <c r="J29" s="18" t="n"/>
      <c r="K29" s="19" t="n"/>
      <c r="L29" s="16" t="n"/>
      <c r="M29" s="19" t="n"/>
      <c r="N29" s="19" t="n"/>
      <c r="O29" s="12">
        <f>IF(OR(A29="",J29=""),"",IFERROR(J29/60,""))</f>
        <v/>
      </c>
      <c r="P29" s="20">
        <f>IF(COUNTA(A29:N29)=0,"",IF(A29="","Add plan ID",IF(COUNTIF($A$5:$A$104,A29)&gt;1,"Check duplicate ID",IF(OR(B29="",C29="",D29="",E29="",F29="",G29="",H29="",I29="",J29="",K29="",M29="",N29=""),"Check missing plan details",IF(IFERROR(OR(B29&lt;Assumptions!$I$5,B29&gt;Assumptions!$I$6),TRUE),"Check date range",IF(IFERROR(OR(J29&lt;Assumptions!$I$7,J29&gt;Assumptions!$I$8),TRUE),"Check duration",IF(AND(K29="Ready",B29&lt;TODAY()),"Check past ready plan",IF(AND(K29="Completed",L29=""),"Add reflection",IF(AND(K29="Completed",M29="Not Assessed"),"Review objective",IF(AND(K29&lt;&gt;"Completed",OR(L29&lt;&gt;"",M29&lt;&gt;"Not Assessed",N29="Yes")),"Check completion fields",""))))))))))</f>
        <v/>
      </c>
    </row>
    <row r="30" ht="54" customHeight="1">
      <c r="A30" s="16" t="n"/>
      <c r="B30" s="26" t="n"/>
      <c r="C30" s="16" t="n"/>
      <c r="D30" s="16" t="n"/>
      <c r="E30" s="16" t="n"/>
      <c r="F30" s="16" t="n"/>
      <c r="G30" s="16" t="n"/>
      <c r="H30" s="16" t="n"/>
      <c r="I30" s="16" t="n"/>
      <c r="J30" s="18" t="n"/>
      <c r="K30" s="19" t="n"/>
      <c r="L30" s="16" t="n"/>
      <c r="M30" s="19" t="n"/>
      <c r="N30" s="19" t="n"/>
      <c r="O30" s="13">
        <f>IF(OR(A30="",J30=""),"",IFERROR(J30/60,""))</f>
        <v/>
      </c>
      <c r="P30" s="21">
        <f>IF(COUNTA(A30:N30)=0,"",IF(A30="","Add plan ID",IF(COUNTIF($A$5:$A$104,A30)&gt;1,"Check duplicate ID",IF(OR(B30="",C30="",D30="",E30="",F30="",G30="",H30="",I30="",J30="",K30="",M30="",N30=""),"Check missing plan details",IF(IFERROR(OR(B30&lt;Assumptions!$I$5,B30&gt;Assumptions!$I$6),TRUE),"Check date range",IF(IFERROR(OR(J30&lt;Assumptions!$I$7,J30&gt;Assumptions!$I$8),TRUE),"Check duration",IF(AND(K30="Ready",B30&lt;TODAY()),"Check past ready plan",IF(AND(K30="Completed",L30=""),"Add reflection",IF(AND(K30="Completed",M30="Not Assessed"),"Review objective",IF(AND(K30&lt;&gt;"Completed",OR(L30&lt;&gt;"",M30&lt;&gt;"Not Assessed",N30="Yes")),"Check completion fields",""))))))))))</f>
        <v/>
      </c>
    </row>
    <row r="31" ht="54" customHeight="1">
      <c r="A31" s="16" t="n"/>
      <c r="B31" s="26" t="n"/>
      <c r="C31" s="16" t="n"/>
      <c r="D31" s="16" t="n"/>
      <c r="E31" s="16" t="n"/>
      <c r="F31" s="16" t="n"/>
      <c r="G31" s="16" t="n"/>
      <c r="H31" s="16" t="n"/>
      <c r="I31" s="16" t="n"/>
      <c r="J31" s="18" t="n"/>
      <c r="K31" s="19" t="n"/>
      <c r="L31" s="16" t="n"/>
      <c r="M31" s="19" t="n"/>
      <c r="N31" s="19" t="n"/>
      <c r="O31" s="12">
        <f>IF(OR(A31="",J31=""),"",IFERROR(J31/60,""))</f>
        <v/>
      </c>
      <c r="P31" s="20">
        <f>IF(COUNTA(A31:N31)=0,"",IF(A31="","Add plan ID",IF(COUNTIF($A$5:$A$104,A31)&gt;1,"Check duplicate ID",IF(OR(B31="",C31="",D31="",E31="",F31="",G31="",H31="",I31="",J31="",K31="",M31="",N31=""),"Check missing plan details",IF(IFERROR(OR(B31&lt;Assumptions!$I$5,B31&gt;Assumptions!$I$6),TRUE),"Check date range",IF(IFERROR(OR(J31&lt;Assumptions!$I$7,J31&gt;Assumptions!$I$8),TRUE),"Check duration",IF(AND(K31="Ready",B31&lt;TODAY()),"Check past ready plan",IF(AND(K31="Completed",L31=""),"Add reflection",IF(AND(K31="Completed",M31="Not Assessed"),"Review objective",IF(AND(K31&lt;&gt;"Completed",OR(L31&lt;&gt;"",M31&lt;&gt;"Not Assessed",N31="Yes")),"Check completion fields",""))))))))))</f>
        <v/>
      </c>
    </row>
    <row r="32" ht="54" customHeight="1">
      <c r="A32" s="16" t="n"/>
      <c r="B32" s="26" t="n"/>
      <c r="C32" s="16" t="n"/>
      <c r="D32" s="16" t="n"/>
      <c r="E32" s="16" t="n"/>
      <c r="F32" s="16" t="n"/>
      <c r="G32" s="16" t="n"/>
      <c r="H32" s="16" t="n"/>
      <c r="I32" s="16" t="n"/>
      <c r="J32" s="18" t="n"/>
      <c r="K32" s="19" t="n"/>
      <c r="L32" s="16" t="n"/>
      <c r="M32" s="19" t="n"/>
      <c r="N32" s="19" t="n"/>
      <c r="O32" s="13">
        <f>IF(OR(A32="",J32=""),"",IFERROR(J32/60,""))</f>
        <v/>
      </c>
      <c r="P32" s="21">
        <f>IF(COUNTA(A32:N32)=0,"",IF(A32="","Add plan ID",IF(COUNTIF($A$5:$A$104,A32)&gt;1,"Check duplicate ID",IF(OR(B32="",C32="",D32="",E32="",F32="",G32="",H32="",I32="",J32="",K32="",M32="",N32=""),"Check missing plan details",IF(IFERROR(OR(B32&lt;Assumptions!$I$5,B32&gt;Assumptions!$I$6),TRUE),"Check date range",IF(IFERROR(OR(J32&lt;Assumptions!$I$7,J32&gt;Assumptions!$I$8),TRUE),"Check duration",IF(AND(K32="Ready",B32&lt;TODAY()),"Check past ready plan",IF(AND(K32="Completed",L32=""),"Add reflection",IF(AND(K32="Completed",M32="Not Assessed"),"Review objective",IF(AND(K32&lt;&gt;"Completed",OR(L32&lt;&gt;"",M32&lt;&gt;"Not Assessed",N32="Yes")),"Check completion fields",""))))))))))</f>
        <v/>
      </c>
    </row>
    <row r="33" ht="54" customHeight="1">
      <c r="A33" s="16" t="n"/>
      <c r="B33" s="26" t="n"/>
      <c r="C33" s="16" t="n"/>
      <c r="D33" s="16" t="n"/>
      <c r="E33" s="16" t="n"/>
      <c r="F33" s="16" t="n"/>
      <c r="G33" s="16" t="n"/>
      <c r="H33" s="16" t="n"/>
      <c r="I33" s="16" t="n"/>
      <c r="J33" s="18" t="n"/>
      <c r="K33" s="19" t="n"/>
      <c r="L33" s="16" t="n"/>
      <c r="M33" s="19" t="n"/>
      <c r="N33" s="19" t="n"/>
      <c r="O33" s="12">
        <f>IF(OR(A33="",J33=""),"",IFERROR(J33/60,""))</f>
        <v/>
      </c>
      <c r="P33" s="20">
        <f>IF(COUNTA(A33:N33)=0,"",IF(A33="","Add plan ID",IF(COUNTIF($A$5:$A$104,A33)&gt;1,"Check duplicate ID",IF(OR(B33="",C33="",D33="",E33="",F33="",G33="",H33="",I33="",J33="",K33="",M33="",N33=""),"Check missing plan details",IF(IFERROR(OR(B33&lt;Assumptions!$I$5,B33&gt;Assumptions!$I$6),TRUE),"Check date range",IF(IFERROR(OR(J33&lt;Assumptions!$I$7,J33&gt;Assumptions!$I$8),TRUE),"Check duration",IF(AND(K33="Ready",B33&lt;TODAY()),"Check past ready plan",IF(AND(K33="Completed",L33=""),"Add reflection",IF(AND(K33="Completed",M33="Not Assessed"),"Review objective",IF(AND(K33&lt;&gt;"Completed",OR(L33&lt;&gt;"",M33&lt;&gt;"Not Assessed",N33="Yes")),"Check completion fields",""))))))))))</f>
        <v/>
      </c>
    </row>
    <row r="34" ht="54" customHeight="1">
      <c r="A34" s="16" t="n"/>
      <c r="B34" s="26" t="n"/>
      <c r="C34" s="16" t="n"/>
      <c r="D34" s="16" t="n"/>
      <c r="E34" s="16" t="n"/>
      <c r="F34" s="16" t="n"/>
      <c r="G34" s="16" t="n"/>
      <c r="H34" s="16" t="n"/>
      <c r="I34" s="16" t="n"/>
      <c r="J34" s="18" t="n"/>
      <c r="K34" s="19" t="n"/>
      <c r="L34" s="16" t="n"/>
      <c r="M34" s="19" t="n"/>
      <c r="N34" s="19" t="n"/>
      <c r="O34" s="13">
        <f>IF(OR(A34="",J34=""),"",IFERROR(J34/60,""))</f>
        <v/>
      </c>
      <c r="P34" s="21">
        <f>IF(COUNTA(A34:N34)=0,"",IF(A34="","Add plan ID",IF(COUNTIF($A$5:$A$104,A34)&gt;1,"Check duplicate ID",IF(OR(B34="",C34="",D34="",E34="",F34="",G34="",H34="",I34="",J34="",K34="",M34="",N34=""),"Check missing plan details",IF(IFERROR(OR(B34&lt;Assumptions!$I$5,B34&gt;Assumptions!$I$6),TRUE),"Check date range",IF(IFERROR(OR(J34&lt;Assumptions!$I$7,J34&gt;Assumptions!$I$8),TRUE),"Check duration",IF(AND(K34="Ready",B34&lt;TODAY()),"Check past ready plan",IF(AND(K34="Completed",L34=""),"Add reflection",IF(AND(K34="Completed",M34="Not Assessed"),"Review objective",IF(AND(K34&lt;&gt;"Completed",OR(L34&lt;&gt;"",M34&lt;&gt;"Not Assessed",N34="Yes")),"Check completion fields",""))))))))))</f>
        <v/>
      </c>
    </row>
    <row r="35" ht="54" customHeight="1">
      <c r="A35" s="16" t="n"/>
      <c r="B35" s="26" t="n"/>
      <c r="C35" s="16" t="n"/>
      <c r="D35" s="16" t="n"/>
      <c r="E35" s="16" t="n"/>
      <c r="F35" s="16" t="n"/>
      <c r="G35" s="16" t="n"/>
      <c r="H35" s="16" t="n"/>
      <c r="I35" s="16" t="n"/>
      <c r="J35" s="18" t="n"/>
      <c r="K35" s="19" t="n"/>
      <c r="L35" s="16" t="n"/>
      <c r="M35" s="19" t="n"/>
      <c r="N35" s="19" t="n"/>
      <c r="O35" s="12">
        <f>IF(OR(A35="",J35=""),"",IFERROR(J35/60,""))</f>
        <v/>
      </c>
      <c r="P35" s="20">
        <f>IF(COUNTA(A35:N35)=0,"",IF(A35="","Add plan ID",IF(COUNTIF($A$5:$A$104,A35)&gt;1,"Check duplicate ID",IF(OR(B35="",C35="",D35="",E35="",F35="",G35="",H35="",I35="",J35="",K35="",M35="",N35=""),"Check missing plan details",IF(IFERROR(OR(B35&lt;Assumptions!$I$5,B35&gt;Assumptions!$I$6),TRUE),"Check date range",IF(IFERROR(OR(J35&lt;Assumptions!$I$7,J35&gt;Assumptions!$I$8),TRUE),"Check duration",IF(AND(K35="Ready",B35&lt;TODAY()),"Check past ready plan",IF(AND(K35="Completed",L35=""),"Add reflection",IF(AND(K35="Completed",M35="Not Assessed"),"Review objective",IF(AND(K35&lt;&gt;"Completed",OR(L35&lt;&gt;"",M35&lt;&gt;"Not Assessed",N35="Yes")),"Check completion fields",""))))))))))</f>
        <v/>
      </c>
    </row>
    <row r="36" ht="54" customHeight="1">
      <c r="A36" s="16" t="n"/>
      <c r="B36" s="26" t="n"/>
      <c r="C36" s="16" t="n"/>
      <c r="D36" s="16" t="n"/>
      <c r="E36" s="16" t="n"/>
      <c r="F36" s="16" t="n"/>
      <c r="G36" s="16" t="n"/>
      <c r="H36" s="16" t="n"/>
      <c r="I36" s="16" t="n"/>
      <c r="J36" s="18" t="n"/>
      <c r="K36" s="19" t="n"/>
      <c r="L36" s="16" t="n"/>
      <c r="M36" s="19" t="n"/>
      <c r="N36" s="19" t="n"/>
      <c r="O36" s="13">
        <f>IF(OR(A36="",J36=""),"",IFERROR(J36/60,""))</f>
        <v/>
      </c>
      <c r="P36" s="21">
        <f>IF(COUNTA(A36:N36)=0,"",IF(A36="","Add plan ID",IF(COUNTIF($A$5:$A$104,A36)&gt;1,"Check duplicate ID",IF(OR(B36="",C36="",D36="",E36="",F36="",G36="",H36="",I36="",J36="",K36="",M36="",N36=""),"Check missing plan details",IF(IFERROR(OR(B36&lt;Assumptions!$I$5,B36&gt;Assumptions!$I$6),TRUE),"Check date range",IF(IFERROR(OR(J36&lt;Assumptions!$I$7,J36&gt;Assumptions!$I$8),TRUE),"Check duration",IF(AND(K36="Ready",B36&lt;TODAY()),"Check past ready plan",IF(AND(K36="Completed",L36=""),"Add reflection",IF(AND(K36="Completed",M36="Not Assessed"),"Review objective",IF(AND(K36&lt;&gt;"Completed",OR(L36&lt;&gt;"",M36&lt;&gt;"Not Assessed",N36="Yes")),"Check completion fields",""))))))))))</f>
        <v/>
      </c>
    </row>
    <row r="37" ht="54" customHeight="1">
      <c r="A37" s="16" t="n"/>
      <c r="B37" s="26" t="n"/>
      <c r="C37" s="16" t="n"/>
      <c r="D37" s="16" t="n"/>
      <c r="E37" s="16" t="n"/>
      <c r="F37" s="16" t="n"/>
      <c r="G37" s="16" t="n"/>
      <c r="H37" s="16" t="n"/>
      <c r="I37" s="16" t="n"/>
      <c r="J37" s="18" t="n"/>
      <c r="K37" s="19" t="n"/>
      <c r="L37" s="16" t="n"/>
      <c r="M37" s="19" t="n"/>
      <c r="N37" s="19" t="n"/>
      <c r="O37" s="12">
        <f>IF(OR(A37="",J37=""),"",IFERROR(J37/60,""))</f>
        <v/>
      </c>
      <c r="P37" s="20">
        <f>IF(COUNTA(A37:N37)=0,"",IF(A37="","Add plan ID",IF(COUNTIF($A$5:$A$104,A37)&gt;1,"Check duplicate ID",IF(OR(B37="",C37="",D37="",E37="",F37="",G37="",H37="",I37="",J37="",K37="",M37="",N37=""),"Check missing plan details",IF(IFERROR(OR(B37&lt;Assumptions!$I$5,B37&gt;Assumptions!$I$6),TRUE),"Check date range",IF(IFERROR(OR(J37&lt;Assumptions!$I$7,J37&gt;Assumptions!$I$8),TRUE),"Check duration",IF(AND(K37="Ready",B37&lt;TODAY()),"Check past ready plan",IF(AND(K37="Completed",L37=""),"Add reflection",IF(AND(K37="Completed",M37="Not Assessed"),"Review objective",IF(AND(K37&lt;&gt;"Completed",OR(L37&lt;&gt;"",M37&lt;&gt;"Not Assessed",N37="Yes")),"Check completion fields",""))))))))))</f>
        <v/>
      </c>
    </row>
    <row r="38" ht="54" customHeight="1">
      <c r="A38" s="16" t="n"/>
      <c r="B38" s="26" t="n"/>
      <c r="C38" s="16" t="n"/>
      <c r="D38" s="16" t="n"/>
      <c r="E38" s="16" t="n"/>
      <c r="F38" s="16" t="n"/>
      <c r="G38" s="16" t="n"/>
      <c r="H38" s="16" t="n"/>
      <c r="I38" s="16" t="n"/>
      <c r="J38" s="18" t="n"/>
      <c r="K38" s="19" t="n"/>
      <c r="L38" s="16" t="n"/>
      <c r="M38" s="19" t="n"/>
      <c r="N38" s="19" t="n"/>
      <c r="O38" s="13">
        <f>IF(OR(A38="",J38=""),"",IFERROR(J38/60,""))</f>
        <v/>
      </c>
      <c r="P38" s="21">
        <f>IF(COUNTA(A38:N38)=0,"",IF(A38="","Add plan ID",IF(COUNTIF($A$5:$A$104,A38)&gt;1,"Check duplicate ID",IF(OR(B38="",C38="",D38="",E38="",F38="",G38="",H38="",I38="",J38="",K38="",M38="",N38=""),"Check missing plan details",IF(IFERROR(OR(B38&lt;Assumptions!$I$5,B38&gt;Assumptions!$I$6),TRUE),"Check date range",IF(IFERROR(OR(J38&lt;Assumptions!$I$7,J38&gt;Assumptions!$I$8),TRUE),"Check duration",IF(AND(K38="Ready",B38&lt;TODAY()),"Check past ready plan",IF(AND(K38="Completed",L38=""),"Add reflection",IF(AND(K38="Completed",M38="Not Assessed"),"Review objective",IF(AND(K38&lt;&gt;"Completed",OR(L38&lt;&gt;"",M38&lt;&gt;"Not Assessed",N38="Yes")),"Check completion fields",""))))))))))</f>
        <v/>
      </c>
    </row>
    <row r="39" ht="54" customHeight="1">
      <c r="A39" s="16" t="n"/>
      <c r="B39" s="26" t="n"/>
      <c r="C39" s="16" t="n"/>
      <c r="D39" s="16" t="n"/>
      <c r="E39" s="16" t="n"/>
      <c r="F39" s="16" t="n"/>
      <c r="G39" s="16" t="n"/>
      <c r="H39" s="16" t="n"/>
      <c r="I39" s="16" t="n"/>
      <c r="J39" s="18" t="n"/>
      <c r="K39" s="19" t="n"/>
      <c r="L39" s="16" t="n"/>
      <c r="M39" s="19" t="n"/>
      <c r="N39" s="19" t="n"/>
      <c r="O39" s="12">
        <f>IF(OR(A39="",J39=""),"",IFERROR(J39/60,""))</f>
        <v/>
      </c>
      <c r="P39" s="20">
        <f>IF(COUNTA(A39:N39)=0,"",IF(A39="","Add plan ID",IF(COUNTIF($A$5:$A$104,A39)&gt;1,"Check duplicate ID",IF(OR(B39="",C39="",D39="",E39="",F39="",G39="",H39="",I39="",J39="",K39="",M39="",N39=""),"Check missing plan details",IF(IFERROR(OR(B39&lt;Assumptions!$I$5,B39&gt;Assumptions!$I$6),TRUE),"Check date range",IF(IFERROR(OR(J39&lt;Assumptions!$I$7,J39&gt;Assumptions!$I$8),TRUE),"Check duration",IF(AND(K39="Ready",B39&lt;TODAY()),"Check past ready plan",IF(AND(K39="Completed",L39=""),"Add reflection",IF(AND(K39="Completed",M39="Not Assessed"),"Review objective",IF(AND(K39&lt;&gt;"Completed",OR(L39&lt;&gt;"",M39&lt;&gt;"Not Assessed",N39="Yes")),"Check completion fields",""))))))))))</f>
        <v/>
      </c>
    </row>
    <row r="40" ht="54" customHeight="1">
      <c r="A40" s="16" t="n"/>
      <c r="B40" s="26" t="n"/>
      <c r="C40" s="16" t="n"/>
      <c r="D40" s="16" t="n"/>
      <c r="E40" s="16" t="n"/>
      <c r="F40" s="16" t="n"/>
      <c r="G40" s="16" t="n"/>
      <c r="H40" s="16" t="n"/>
      <c r="I40" s="16" t="n"/>
      <c r="J40" s="18" t="n"/>
      <c r="K40" s="19" t="n"/>
      <c r="L40" s="16" t="n"/>
      <c r="M40" s="19" t="n"/>
      <c r="N40" s="19" t="n"/>
      <c r="O40" s="13">
        <f>IF(OR(A40="",J40=""),"",IFERROR(J40/60,""))</f>
        <v/>
      </c>
      <c r="P40" s="21">
        <f>IF(COUNTA(A40:N40)=0,"",IF(A40="","Add plan ID",IF(COUNTIF($A$5:$A$104,A40)&gt;1,"Check duplicate ID",IF(OR(B40="",C40="",D40="",E40="",F40="",G40="",H40="",I40="",J40="",K40="",M40="",N40=""),"Check missing plan details",IF(IFERROR(OR(B40&lt;Assumptions!$I$5,B40&gt;Assumptions!$I$6),TRUE),"Check date range",IF(IFERROR(OR(J40&lt;Assumptions!$I$7,J40&gt;Assumptions!$I$8),TRUE),"Check duration",IF(AND(K40="Ready",B40&lt;TODAY()),"Check past ready plan",IF(AND(K40="Completed",L40=""),"Add reflection",IF(AND(K40="Completed",M40="Not Assessed"),"Review objective",IF(AND(K40&lt;&gt;"Completed",OR(L40&lt;&gt;"",M40&lt;&gt;"Not Assessed",N40="Yes")),"Check completion fields",""))))))))))</f>
        <v/>
      </c>
    </row>
    <row r="41" ht="54" customHeight="1">
      <c r="A41" s="16" t="n"/>
      <c r="B41" s="26" t="n"/>
      <c r="C41" s="16" t="n"/>
      <c r="D41" s="16" t="n"/>
      <c r="E41" s="16" t="n"/>
      <c r="F41" s="16" t="n"/>
      <c r="G41" s="16" t="n"/>
      <c r="H41" s="16" t="n"/>
      <c r="I41" s="16" t="n"/>
      <c r="J41" s="18" t="n"/>
      <c r="K41" s="19" t="n"/>
      <c r="L41" s="16" t="n"/>
      <c r="M41" s="19" t="n"/>
      <c r="N41" s="19" t="n"/>
      <c r="O41" s="12">
        <f>IF(OR(A41="",J41=""),"",IFERROR(J41/60,""))</f>
        <v/>
      </c>
      <c r="P41" s="20">
        <f>IF(COUNTA(A41:N41)=0,"",IF(A41="","Add plan ID",IF(COUNTIF($A$5:$A$104,A41)&gt;1,"Check duplicate ID",IF(OR(B41="",C41="",D41="",E41="",F41="",G41="",H41="",I41="",J41="",K41="",M41="",N41=""),"Check missing plan details",IF(IFERROR(OR(B41&lt;Assumptions!$I$5,B41&gt;Assumptions!$I$6),TRUE),"Check date range",IF(IFERROR(OR(J41&lt;Assumptions!$I$7,J41&gt;Assumptions!$I$8),TRUE),"Check duration",IF(AND(K41="Ready",B41&lt;TODAY()),"Check past ready plan",IF(AND(K41="Completed",L41=""),"Add reflection",IF(AND(K41="Completed",M41="Not Assessed"),"Review objective",IF(AND(K41&lt;&gt;"Completed",OR(L41&lt;&gt;"",M41&lt;&gt;"Not Assessed",N41="Yes")),"Check completion fields",""))))))))))</f>
        <v/>
      </c>
    </row>
    <row r="42" ht="54" customHeight="1">
      <c r="A42" s="16" t="n"/>
      <c r="B42" s="26" t="n"/>
      <c r="C42" s="16" t="n"/>
      <c r="D42" s="16" t="n"/>
      <c r="E42" s="16" t="n"/>
      <c r="F42" s="16" t="n"/>
      <c r="G42" s="16" t="n"/>
      <c r="H42" s="16" t="n"/>
      <c r="I42" s="16" t="n"/>
      <c r="J42" s="18" t="n"/>
      <c r="K42" s="19" t="n"/>
      <c r="L42" s="16" t="n"/>
      <c r="M42" s="19" t="n"/>
      <c r="N42" s="19" t="n"/>
      <c r="O42" s="13">
        <f>IF(OR(A42="",J42=""),"",IFERROR(J42/60,""))</f>
        <v/>
      </c>
      <c r="P42" s="21">
        <f>IF(COUNTA(A42:N42)=0,"",IF(A42="","Add plan ID",IF(COUNTIF($A$5:$A$104,A42)&gt;1,"Check duplicate ID",IF(OR(B42="",C42="",D42="",E42="",F42="",G42="",H42="",I42="",J42="",K42="",M42="",N42=""),"Check missing plan details",IF(IFERROR(OR(B42&lt;Assumptions!$I$5,B42&gt;Assumptions!$I$6),TRUE),"Check date range",IF(IFERROR(OR(J42&lt;Assumptions!$I$7,J42&gt;Assumptions!$I$8),TRUE),"Check duration",IF(AND(K42="Ready",B42&lt;TODAY()),"Check past ready plan",IF(AND(K42="Completed",L42=""),"Add reflection",IF(AND(K42="Completed",M42="Not Assessed"),"Review objective",IF(AND(K42&lt;&gt;"Completed",OR(L42&lt;&gt;"",M42&lt;&gt;"Not Assessed",N42="Yes")),"Check completion fields",""))))))))))</f>
        <v/>
      </c>
    </row>
    <row r="43" ht="54" customHeight="1">
      <c r="A43" s="16" t="n"/>
      <c r="B43" s="26" t="n"/>
      <c r="C43" s="16" t="n"/>
      <c r="D43" s="16" t="n"/>
      <c r="E43" s="16" t="n"/>
      <c r="F43" s="16" t="n"/>
      <c r="G43" s="16" t="n"/>
      <c r="H43" s="16" t="n"/>
      <c r="I43" s="16" t="n"/>
      <c r="J43" s="18" t="n"/>
      <c r="K43" s="19" t="n"/>
      <c r="L43" s="16" t="n"/>
      <c r="M43" s="19" t="n"/>
      <c r="N43" s="19" t="n"/>
      <c r="O43" s="12">
        <f>IF(OR(A43="",J43=""),"",IFERROR(J43/60,""))</f>
        <v/>
      </c>
      <c r="P43" s="20">
        <f>IF(COUNTA(A43:N43)=0,"",IF(A43="","Add plan ID",IF(COUNTIF($A$5:$A$104,A43)&gt;1,"Check duplicate ID",IF(OR(B43="",C43="",D43="",E43="",F43="",G43="",H43="",I43="",J43="",K43="",M43="",N43=""),"Check missing plan details",IF(IFERROR(OR(B43&lt;Assumptions!$I$5,B43&gt;Assumptions!$I$6),TRUE),"Check date range",IF(IFERROR(OR(J43&lt;Assumptions!$I$7,J43&gt;Assumptions!$I$8),TRUE),"Check duration",IF(AND(K43="Ready",B43&lt;TODAY()),"Check past ready plan",IF(AND(K43="Completed",L43=""),"Add reflection",IF(AND(K43="Completed",M43="Not Assessed"),"Review objective",IF(AND(K43&lt;&gt;"Completed",OR(L43&lt;&gt;"",M43&lt;&gt;"Not Assessed",N43="Yes")),"Check completion fields",""))))))))))</f>
        <v/>
      </c>
    </row>
    <row r="44" ht="54" customHeight="1">
      <c r="A44" s="16" t="n"/>
      <c r="B44" s="26" t="n"/>
      <c r="C44" s="16" t="n"/>
      <c r="D44" s="16" t="n"/>
      <c r="E44" s="16" t="n"/>
      <c r="F44" s="16" t="n"/>
      <c r="G44" s="16" t="n"/>
      <c r="H44" s="16" t="n"/>
      <c r="I44" s="16" t="n"/>
      <c r="J44" s="18" t="n"/>
      <c r="K44" s="19" t="n"/>
      <c r="L44" s="16" t="n"/>
      <c r="M44" s="19" t="n"/>
      <c r="N44" s="19" t="n"/>
      <c r="O44" s="13">
        <f>IF(OR(A44="",J44=""),"",IFERROR(J44/60,""))</f>
        <v/>
      </c>
      <c r="P44" s="21">
        <f>IF(COUNTA(A44:N44)=0,"",IF(A44="","Add plan ID",IF(COUNTIF($A$5:$A$104,A44)&gt;1,"Check duplicate ID",IF(OR(B44="",C44="",D44="",E44="",F44="",G44="",H44="",I44="",J44="",K44="",M44="",N44=""),"Check missing plan details",IF(IFERROR(OR(B44&lt;Assumptions!$I$5,B44&gt;Assumptions!$I$6),TRUE),"Check date range",IF(IFERROR(OR(J44&lt;Assumptions!$I$7,J44&gt;Assumptions!$I$8),TRUE),"Check duration",IF(AND(K44="Ready",B44&lt;TODAY()),"Check past ready plan",IF(AND(K44="Completed",L44=""),"Add reflection",IF(AND(K44="Completed",M44="Not Assessed"),"Review objective",IF(AND(K44&lt;&gt;"Completed",OR(L44&lt;&gt;"",M44&lt;&gt;"Not Assessed",N44="Yes")),"Check completion fields",""))))))))))</f>
        <v/>
      </c>
    </row>
    <row r="45" ht="54" customHeight="1">
      <c r="A45" s="16" t="n"/>
      <c r="B45" s="26" t="n"/>
      <c r="C45" s="16" t="n"/>
      <c r="D45" s="16" t="n"/>
      <c r="E45" s="16" t="n"/>
      <c r="F45" s="16" t="n"/>
      <c r="G45" s="16" t="n"/>
      <c r="H45" s="16" t="n"/>
      <c r="I45" s="16" t="n"/>
      <c r="J45" s="18" t="n"/>
      <c r="K45" s="19" t="n"/>
      <c r="L45" s="16" t="n"/>
      <c r="M45" s="19" t="n"/>
      <c r="N45" s="19" t="n"/>
      <c r="O45" s="12">
        <f>IF(OR(A45="",J45=""),"",IFERROR(J45/60,""))</f>
        <v/>
      </c>
      <c r="P45" s="20">
        <f>IF(COUNTA(A45:N45)=0,"",IF(A45="","Add plan ID",IF(COUNTIF($A$5:$A$104,A45)&gt;1,"Check duplicate ID",IF(OR(B45="",C45="",D45="",E45="",F45="",G45="",H45="",I45="",J45="",K45="",M45="",N45=""),"Check missing plan details",IF(IFERROR(OR(B45&lt;Assumptions!$I$5,B45&gt;Assumptions!$I$6),TRUE),"Check date range",IF(IFERROR(OR(J45&lt;Assumptions!$I$7,J45&gt;Assumptions!$I$8),TRUE),"Check duration",IF(AND(K45="Ready",B45&lt;TODAY()),"Check past ready plan",IF(AND(K45="Completed",L45=""),"Add reflection",IF(AND(K45="Completed",M45="Not Assessed"),"Review objective",IF(AND(K45&lt;&gt;"Completed",OR(L45&lt;&gt;"",M45&lt;&gt;"Not Assessed",N45="Yes")),"Check completion fields",""))))))))))</f>
        <v/>
      </c>
    </row>
    <row r="46" ht="54" customHeight="1">
      <c r="A46" s="16" t="n"/>
      <c r="B46" s="26" t="n"/>
      <c r="C46" s="16" t="n"/>
      <c r="D46" s="16" t="n"/>
      <c r="E46" s="16" t="n"/>
      <c r="F46" s="16" t="n"/>
      <c r="G46" s="16" t="n"/>
      <c r="H46" s="16" t="n"/>
      <c r="I46" s="16" t="n"/>
      <c r="J46" s="18" t="n"/>
      <c r="K46" s="19" t="n"/>
      <c r="L46" s="16" t="n"/>
      <c r="M46" s="19" t="n"/>
      <c r="N46" s="19" t="n"/>
      <c r="O46" s="13">
        <f>IF(OR(A46="",J46=""),"",IFERROR(J46/60,""))</f>
        <v/>
      </c>
      <c r="P46" s="21">
        <f>IF(COUNTA(A46:N46)=0,"",IF(A46="","Add plan ID",IF(COUNTIF($A$5:$A$104,A46)&gt;1,"Check duplicate ID",IF(OR(B46="",C46="",D46="",E46="",F46="",G46="",H46="",I46="",J46="",K46="",M46="",N46=""),"Check missing plan details",IF(IFERROR(OR(B46&lt;Assumptions!$I$5,B46&gt;Assumptions!$I$6),TRUE),"Check date range",IF(IFERROR(OR(J46&lt;Assumptions!$I$7,J46&gt;Assumptions!$I$8),TRUE),"Check duration",IF(AND(K46="Ready",B46&lt;TODAY()),"Check past ready plan",IF(AND(K46="Completed",L46=""),"Add reflection",IF(AND(K46="Completed",M46="Not Assessed"),"Review objective",IF(AND(K46&lt;&gt;"Completed",OR(L46&lt;&gt;"",M46&lt;&gt;"Not Assessed",N46="Yes")),"Check completion fields",""))))))))))</f>
        <v/>
      </c>
    </row>
    <row r="47" ht="54" customHeight="1">
      <c r="A47" s="16" t="n"/>
      <c r="B47" s="26" t="n"/>
      <c r="C47" s="16" t="n"/>
      <c r="D47" s="16" t="n"/>
      <c r="E47" s="16" t="n"/>
      <c r="F47" s="16" t="n"/>
      <c r="G47" s="16" t="n"/>
      <c r="H47" s="16" t="n"/>
      <c r="I47" s="16" t="n"/>
      <c r="J47" s="18" t="n"/>
      <c r="K47" s="19" t="n"/>
      <c r="L47" s="16" t="n"/>
      <c r="M47" s="19" t="n"/>
      <c r="N47" s="19" t="n"/>
      <c r="O47" s="12">
        <f>IF(OR(A47="",J47=""),"",IFERROR(J47/60,""))</f>
        <v/>
      </c>
      <c r="P47" s="20">
        <f>IF(COUNTA(A47:N47)=0,"",IF(A47="","Add plan ID",IF(COUNTIF($A$5:$A$104,A47)&gt;1,"Check duplicate ID",IF(OR(B47="",C47="",D47="",E47="",F47="",G47="",H47="",I47="",J47="",K47="",M47="",N47=""),"Check missing plan details",IF(IFERROR(OR(B47&lt;Assumptions!$I$5,B47&gt;Assumptions!$I$6),TRUE),"Check date range",IF(IFERROR(OR(J47&lt;Assumptions!$I$7,J47&gt;Assumptions!$I$8),TRUE),"Check duration",IF(AND(K47="Ready",B47&lt;TODAY()),"Check past ready plan",IF(AND(K47="Completed",L47=""),"Add reflection",IF(AND(K47="Completed",M47="Not Assessed"),"Review objective",IF(AND(K47&lt;&gt;"Completed",OR(L47&lt;&gt;"",M47&lt;&gt;"Not Assessed",N47="Yes")),"Check completion fields",""))))))))))</f>
        <v/>
      </c>
    </row>
    <row r="48" ht="54" customHeight="1">
      <c r="A48" s="16" t="n"/>
      <c r="B48" s="26" t="n"/>
      <c r="C48" s="16" t="n"/>
      <c r="D48" s="16" t="n"/>
      <c r="E48" s="16" t="n"/>
      <c r="F48" s="16" t="n"/>
      <c r="G48" s="16" t="n"/>
      <c r="H48" s="16" t="n"/>
      <c r="I48" s="16" t="n"/>
      <c r="J48" s="18" t="n"/>
      <c r="K48" s="19" t="n"/>
      <c r="L48" s="16" t="n"/>
      <c r="M48" s="19" t="n"/>
      <c r="N48" s="19" t="n"/>
      <c r="O48" s="13">
        <f>IF(OR(A48="",J48=""),"",IFERROR(J48/60,""))</f>
        <v/>
      </c>
      <c r="P48" s="21">
        <f>IF(COUNTA(A48:N48)=0,"",IF(A48="","Add plan ID",IF(COUNTIF($A$5:$A$104,A48)&gt;1,"Check duplicate ID",IF(OR(B48="",C48="",D48="",E48="",F48="",G48="",H48="",I48="",J48="",K48="",M48="",N48=""),"Check missing plan details",IF(IFERROR(OR(B48&lt;Assumptions!$I$5,B48&gt;Assumptions!$I$6),TRUE),"Check date range",IF(IFERROR(OR(J48&lt;Assumptions!$I$7,J48&gt;Assumptions!$I$8),TRUE),"Check duration",IF(AND(K48="Ready",B48&lt;TODAY()),"Check past ready plan",IF(AND(K48="Completed",L48=""),"Add reflection",IF(AND(K48="Completed",M48="Not Assessed"),"Review objective",IF(AND(K48&lt;&gt;"Completed",OR(L48&lt;&gt;"",M48&lt;&gt;"Not Assessed",N48="Yes")),"Check completion fields",""))))))))))</f>
        <v/>
      </c>
    </row>
    <row r="49" ht="54" customHeight="1">
      <c r="A49" s="16" t="n"/>
      <c r="B49" s="26" t="n"/>
      <c r="C49" s="16" t="n"/>
      <c r="D49" s="16" t="n"/>
      <c r="E49" s="16" t="n"/>
      <c r="F49" s="16" t="n"/>
      <c r="G49" s="16" t="n"/>
      <c r="H49" s="16" t="n"/>
      <c r="I49" s="16" t="n"/>
      <c r="J49" s="18" t="n"/>
      <c r="K49" s="19" t="n"/>
      <c r="L49" s="16" t="n"/>
      <c r="M49" s="19" t="n"/>
      <c r="N49" s="19" t="n"/>
      <c r="O49" s="12">
        <f>IF(OR(A49="",J49=""),"",IFERROR(J49/60,""))</f>
        <v/>
      </c>
      <c r="P49" s="20">
        <f>IF(COUNTA(A49:N49)=0,"",IF(A49="","Add plan ID",IF(COUNTIF($A$5:$A$104,A49)&gt;1,"Check duplicate ID",IF(OR(B49="",C49="",D49="",E49="",F49="",G49="",H49="",I49="",J49="",K49="",M49="",N49=""),"Check missing plan details",IF(IFERROR(OR(B49&lt;Assumptions!$I$5,B49&gt;Assumptions!$I$6),TRUE),"Check date range",IF(IFERROR(OR(J49&lt;Assumptions!$I$7,J49&gt;Assumptions!$I$8),TRUE),"Check duration",IF(AND(K49="Ready",B49&lt;TODAY()),"Check past ready plan",IF(AND(K49="Completed",L49=""),"Add reflection",IF(AND(K49="Completed",M49="Not Assessed"),"Review objective",IF(AND(K49&lt;&gt;"Completed",OR(L49&lt;&gt;"",M49&lt;&gt;"Not Assessed",N49="Yes")),"Check completion fields",""))))))))))</f>
        <v/>
      </c>
    </row>
    <row r="50" ht="54" customHeight="1">
      <c r="A50" s="16" t="n"/>
      <c r="B50" s="26" t="n"/>
      <c r="C50" s="16" t="n"/>
      <c r="D50" s="16" t="n"/>
      <c r="E50" s="16" t="n"/>
      <c r="F50" s="16" t="n"/>
      <c r="G50" s="16" t="n"/>
      <c r="H50" s="16" t="n"/>
      <c r="I50" s="16" t="n"/>
      <c r="J50" s="18" t="n"/>
      <c r="K50" s="19" t="n"/>
      <c r="L50" s="16" t="n"/>
      <c r="M50" s="19" t="n"/>
      <c r="N50" s="19" t="n"/>
      <c r="O50" s="13">
        <f>IF(OR(A50="",J50=""),"",IFERROR(J50/60,""))</f>
        <v/>
      </c>
      <c r="P50" s="21">
        <f>IF(COUNTA(A50:N50)=0,"",IF(A50="","Add plan ID",IF(COUNTIF($A$5:$A$104,A50)&gt;1,"Check duplicate ID",IF(OR(B50="",C50="",D50="",E50="",F50="",G50="",H50="",I50="",J50="",K50="",M50="",N50=""),"Check missing plan details",IF(IFERROR(OR(B50&lt;Assumptions!$I$5,B50&gt;Assumptions!$I$6),TRUE),"Check date range",IF(IFERROR(OR(J50&lt;Assumptions!$I$7,J50&gt;Assumptions!$I$8),TRUE),"Check duration",IF(AND(K50="Ready",B50&lt;TODAY()),"Check past ready plan",IF(AND(K50="Completed",L50=""),"Add reflection",IF(AND(K50="Completed",M50="Not Assessed"),"Review objective",IF(AND(K50&lt;&gt;"Completed",OR(L50&lt;&gt;"",M50&lt;&gt;"Not Assessed",N50="Yes")),"Check completion fields",""))))))))))</f>
        <v/>
      </c>
    </row>
    <row r="51" ht="54" customHeight="1">
      <c r="A51" s="16" t="n"/>
      <c r="B51" s="26" t="n"/>
      <c r="C51" s="16" t="n"/>
      <c r="D51" s="16" t="n"/>
      <c r="E51" s="16" t="n"/>
      <c r="F51" s="16" t="n"/>
      <c r="G51" s="16" t="n"/>
      <c r="H51" s="16" t="n"/>
      <c r="I51" s="16" t="n"/>
      <c r="J51" s="18" t="n"/>
      <c r="K51" s="19" t="n"/>
      <c r="L51" s="16" t="n"/>
      <c r="M51" s="19" t="n"/>
      <c r="N51" s="19" t="n"/>
      <c r="O51" s="12">
        <f>IF(OR(A51="",J51=""),"",IFERROR(J51/60,""))</f>
        <v/>
      </c>
      <c r="P51" s="20">
        <f>IF(COUNTA(A51:N51)=0,"",IF(A51="","Add plan ID",IF(COUNTIF($A$5:$A$104,A51)&gt;1,"Check duplicate ID",IF(OR(B51="",C51="",D51="",E51="",F51="",G51="",H51="",I51="",J51="",K51="",M51="",N51=""),"Check missing plan details",IF(IFERROR(OR(B51&lt;Assumptions!$I$5,B51&gt;Assumptions!$I$6),TRUE),"Check date range",IF(IFERROR(OR(J51&lt;Assumptions!$I$7,J51&gt;Assumptions!$I$8),TRUE),"Check duration",IF(AND(K51="Ready",B51&lt;TODAY()),"Check past ready plan",IF(AND(K51="Completed",L51=""),"Add reflection",IF(AND(K51="Completed",M51="Not Assessed"),"Review objective",IF(AND(K51&lt;&gt;"Completed",OR(L51&lt;&gt;"",M51&lt;&gt;"Not Assessed",N51="Yes")),"Check completion fields",""))))))))))</f>
        <v/>
      </c>
    </row>
    <row r="52" ht="54" customHeight="1">
      <c r="A52" s="16" t="n"/>
      <c r="B52" s="26" t="n"/>
      <c r="C52" s="16" t="n"/>
      <c r="D52" s="16" t="n"/>
      <c r="E52" s="16" t="n"/>
      <c r="F52" s="16" t="n"/>
      <c r="G52" s="16" t="n"/>
      <c r="H52" s="16" t="n"/>
      <c r="I52" s="16" t="n"/>
      <c r="J52" s="18" t="n"/>
      <c r="K52" s="19" t="n"/>
      <c r="L52" s="16" t="n"/>
      <c r="M52" s="19" t="n"/>
      <c r="N52" s="19" t="n"/>
      <c r="O52" s="13">
        <f>IF(OR(A52="",J52=""),"",IFERROR(J52/60,""))</f>
        <v/>
      </c>
      <c r="P52" s="21">
        <f>IF(COUNTA(A52:N52)=0,"",IF(A52="","Add plan ID",IF(COUNTIF($A$5:$A$104,A52)&gt;1,"Check duplicate ID",IF(OR(B52="",C52="",D52="",E52="",F52="",G52="",H52="",I52="",J52="",K52="",M52="",N52=""),"Check missing plan details",IF(IFERROR(OR(B52&lt;Assumptions!$I$5,B52&gt;Assumptions!$I$6),TRUE),"Check date range",IF(IFERROR(OR(J52&lt;Assumptions!$I$7,J52&gt;Assumptions!$I$8),TRUE),"Check duration",IF(AND(K52="Ready",B52&lt;TODAY()),"Check past ready plan",IF(AND(K52="Completed",L52=""),"Add reflection",IF(AND(K52="Completed",M52="Not Assessed"),"Review objective",IF(AND(K52&lt;&gt;"Completed",OR(L52&lt;&gt;"",M52&lt;&gt;"Not Assessed",N52="Yes")),"Check completion fields",""))))))))))</f>
        <v/>
      </c>
    </row>
    <row r="53" ht="54" customHeight="1">
      <c r="A53" s="16" t="n"/>
      <c r="B53" s="26" t="n"/>
      <c r="C53" s="16" t="n"/>
      <c r="D53" s="16" t="n"/>
      <c r="E53" s="16" t="n"/>
      <c r="F53" s="16" t="n"/>
      <c r="G53" s="16" t="n"/>
      <c r="H53" s="16" t="n"/>
      <c r="I53" s="16" t="n"/>
      <c r="J53" s="18" t="n"/>
      <c r="K53" s="19" t="n"/>
      <c r="L53" s="16" t="n"/>
      <c r="M53" s="19" t="n"/>
      <c r="N53" s="19" t="n"/>
      <c r="O53" s="12">
        <f>IF(OR(A53="",J53=""),"",IFERROR(J53/60,""))</f>
        <v/>
      </c>
      <c r="P53" s="20">
        <f>IF(COUNTA(A53:N53)=0,"",IF(A53="","Add plan ID",IF(COUNTIF($A$5:$A$104,A53)&gt;1,"Check duplicate ID",IF(OR(B53="",C53="",D53="",E53="",F53="",G53="",H53="",I53="",J53="",K53="",M53="",N53=""),"Check missing plan details",IF(IFERROR(OR(B53&lt;Assumptions!$I$5,B53&gt;Assumptions!$I$6),TRUE),"Check date range",IF(IFERROR(OR(J53&lt;Assumptions!$I$7,J53&gt;Assumptions!$I$8),TRUE),"Check duration",IF(AND(K53="Ready",B53&lt;TODAY()),"Check past ready plan",IF(AND(K53="Completed",L53=""),"Add reflection",IF(AND(K53="Completed",M53="Not Assessed"),"Review objective",IF(AND(K53&lt;&gt;"Completed",OR(L53&lt;&gt;"",M53&lt;&gt;"Not Assessed",N53="Yes")),"Check completion fields",""))))))))))</f>
        <v/>
      </c>
    </row>
    <row r="54" ht="54" customHeight="1">
      <c r="A54" s="16" t="n"/>
      <c r="B54" s="26" t="n"/>
      <c r="C54" s="16" t="n"/>
      <c r="D54" s="16" t="n"/>
      <c r="E54" s="16" t="n"/>
      <c r="F54" s="16" t="n"/>
      <c r="G54" s="16" t="n"/>
      <c r="H54" s="16" t="n"/>
      <c r="I54" s="16" t="n"/>
      <c r="J54" s="18" t="n"/>
      <c r="K54" s="19" t="n"/>
      <c r="L54" s="16" t="n"/>
      <c r="M54" s="19" t="n"/>
      <c r="N54" s="19" t="n"/>
      <c r="O54" s="13">
        <f>IF(OR(A54="",J54=""),"",IFERROR(J54/60,""))</f>
        <v/>
      </c>
      <c r="P54" s="21">
        <f>IF(COUNTA(A54:N54)=0,"",IF(A54="","Add plan ID",IF(COUNTIF($A$5:$A$104,A54)&gt;1,"Check duplicate ID",IF(OR(B54="",C54="",D54="",E54="",F54="",G54="",H54="",I54="",J54="",K54="",M54="",N54=""),"Check missing plan details",IF(IFERROR(OR(B54&lt;Assumptions!$I$5,B54&gt;Assumptions!$I$6),TRUE),"Check date range",IF(IFERROR(OR(J54&lt;Assumptions!$I$7,J54&gt;Assumptions!$I$8),TRUE),"Check duration",IF(AND(K54="Ready",B54&lt;TODAY()),"Check past ready plan",IF(AND(K54="Completed",L54=""),"Add reflection",IF(AND(K54="Completed",M54="Not Assessed"),"Review objective",IF(AND(K54&lt;&gt;"Completed",OR(L54&lt;&gt;"",M54&lt;&gt;"Not Assessed",N54="Yes")),"Check completion fields",""))))))))))</f>
        <v/>
      </c>
    </row>
    <row r="55" ht="54" customHeight="1">
      <c r="A55" s="16" t="n"/>
      <c r="B55" s="26" t="n"/>
      <c r="C55" s="16" t="n"/>
      <c r="D55" s="16" t="n"/>
      <c r="E55" s="16" t="n"/>
      <c r="F55" s="16" t="n"/>
      <c r="G55" s="16" t="n"/>
      <c r="H55" s="16" t="n"/>
      <c r="I55" s="16" t="n"/>
      <c r="J55" s="18" t="n"/>
      <c r="K55" s="19" t="n"/>
      <c r="L55" s="16" t="n"/>
      <c r="M55" s="19" t="n"/>
      <c r="N55" s="19" t="n"/>
      <c r="O55" s="12">
        <f>IF(OR(A55="",J55=""),"",IFERROR(J55/60,""))</f>
        <v/>
      </c>
      <c r="P55" s="20">
        <f>IF(COUNTA(A55:N55)=0,"",IF(A55="","Add plan ID",IF(COUNTIF($A$5:$A$104,A55)&gt;1,"Check duplicate ID",IF(OR(B55="",C55="",D55="",E55="",F55="",G55="",H55="",I55="",J55="",K55="",M55="",N55=""),"Check missing plan details",IF(IFERROR(OR(B55&lt;Assumptions!$I$5,B55&gt;Assumptions!$I$6),TRUE),"Check date range",IF(IFERROR(OR(J55&lt;Assumptions!$I$7,J55&gt;Assumptions!$I$8),TRUE),"Check duration",IF(AND(K55="Ready",B55&lt;TODAY()),"Check past ready plan",IF(AND(K55="Completed",L55=""),"Add reflection",IF(AND(K55="Completed",M55="Not Assessed"),"Review objective",IF(AND(K55&lt;&gt;"Completed",OR(L55&lt;&gt;"",M55&lt;&gt;"Not Assessed",N55="Yes")),"Check completion fields",""))))))))))</f>
        <v/>
      </c>
    </row>
    <row r="56" ht="54" customHeight="1">
      <c r="A56" s="16" t="n"/>
      <c r="B56" s="26" t="n"/>
      <c r="C56" s="16" t="n"/>
      <c r="D56" s="16" t="n"/>
      <c r="E56" s="16" t="n"/>
      <c r="F56" s="16" t="n"/>
      <c r="G56" s="16" t="n"/>
      <c r="H56" s="16" t="n"/>
      <c r="I56" s="16" t="n"/>
      <c r="J56" s="18" t="n"/>
      <c r="K56" s="19" t="n"/>
      <c r="L56" s="16" t="n"/>
      <c r="M56" s="19" t="n"/>
      <c r="N56" s="19" t="n"/>
      <c r="O56" s="13">
        <f>IF(OR(A56="",J56=""),"",IFERROR(J56/60,""))</f>
        <v/>
      </c>
      <c r="P56" s="21">
        <f>IF(COUNTA(A56:N56)=0,"",IF(A56="","Add plan ID",IF(COUNTIF($A$5:$A$104,A56)&gt;1,"Check duplicate ID",IF(OR(B56="",C56="",D56="",E56="",F56="",G56="",H56="",I56="",J56="",K56="",M56="",N56=""),"Check missing plan details",IF(IFERROR(OR(B56&lt;Assumptions!$I$5,B56&gt;Assumptions!$I$6),TRUE),"Check date range",IF(IFERROR(OR(J56&lt;Assumptions!$I$7,J56&gt;Assumptions!$I$8),TRUE),"Check duration",IF(AND(K56="Ready",B56&lt;TODAY()),"Check past ready plan",IF(AND(K56="Completed",L56=""),"Add reflection",IF(AND(K56="Completed",M56="Not Assessed"),"Review objective",IF(AND(K56&lt;&gt;"Completed",OR(L56&lt;&gt;"",M56&lt;&gt;"Not Assessed",N56="Yes")),"Check completion fields",""))))))))))</f>
        <v/>
      </c>
    </row>
    <row r="57" ht="54" customHeight="1">
      <c r="A57" s="16" t="n"/>
      <c r="B57" s="26" t="n"/>
      <c r="C57" s="16" t="n"/>
      <c r="D57" s="16" t="n"/>
      <c r="E57" s="16" t="n"/>
      <c r="F57" s="16" t="n"/>
      <c r="G57" s="16" t="n"/>
      <c r="H57" s="16" t="n"/>
      <c r="I57" s="16" t="n"/>
      <c r="J57" s="18" t="n"/>
      <c r="K57" s="19" t="n"/>
      <c r="L57" s="16" t="n"/>
      <c r="M57" s="19" t="n"/>
      <c r="N57" s="19" t="n"/>
      <c r="O57" s="12">
        <f>IF(OR(A57="",J57=""),"",IFERROR(J57/60,""))</f>
        <v/>
      </c>
      <c r="P57" s="20">
        <f>IF(COUNTA(A57:N57)=0,"",IF(A57="","Add plan ID",IF(COUNTIF($A$5:$A$104,A57)&gt;1,"Check duplicate ID",IF(OR(B57="",C57="",D57="",E57="",F57="",G57="",H57="",I57="",J57="",K57="",M57="",N57=""),"Check missing plan details",IF(IFERROR(OR(B57&lt;Assumptions!$I$5,B57&gt;Assumptions!$I$6),TRUE),"Check date range",IF(IFERROR(OR(J57&lt;Assumptions!$I$7,J57&gt;Assumptions!$I$8),TRUE),"Check duration",IF(AND(K57="Ready",B57&lt;TODAY()),"Check past ready plan",IF(AND(K57="Completed",L57=""),"Add reflection",IF(AND(K57="Completed",M57="Not Assessed"),"Review objective",IF(AND(K57&lt;&gt;"Completed",OR(L57&lt;&gt;"",M57&lt;&gt;"Not Assessed",N57="Yes")),"Check completion fields",""))))))))))</f>
        <v/>
      </c>
    </row>
    <row r="58" ht="54" customHeight="1">
      <c r="A58" s="16" t="n"/>
      <c r="B58" s="26" t="n"/>
      <c r="C58" s="16" t="n"/>
      <c r="D58" s="16" t="n"/>
      <c r="E58" s="16" t="n"/>
      <c r="F58" s="16" t="n"/>
      <c r="G58" s="16" t="n"/>
      <c r="H58" s="16" t="n"/>
      <c r="I58" s="16" t="n"/>
      <c r="J58" s="18" t="n"/>
      <c r="K58" s="19" t="n"/>
      <c r="L58" s="16" t="n"/>
      <c r="M58" s="19" t="n"/>
      <c r="N58" s="19" t="n"/>
      <c r="O58" s="13">
        <f>IF(OR(A58="",J58=""),"",IFERROR(J58/60,""))</f>
        <v/>
      </c>
      <c r="P58" s="21">
        <f>IF(COUNTA(A58:N58)=0,"",IF(A58="","Add plan ID",IF(COUNTIF($A$5:$A$104,A58)&gt;1,"Check duplicate ID",IF(OR(B58="",C58="",D58="",E58="",F58="",G58="",H58="",I58="",J58="",K58="",M58="",N58=""),"Check missing plan details",IF(IFERROR(OR(B58&lt;Assumptions!$I$5,B58&gt;Assumptions!$I$6),TRUE),"Check date range",IF(IFERROR(OR(J58&lt;Assumptions!$I$7,J58&gt;Assumptions!$I$8),TRUE),"Check duration",IF(AND(K58="Ready",B58&lt;TODAY()),"Check past ready plan",IF(AND(K58="Completed",L58=""),"Add reflection",IF(AND(K58="Completed",M58="Not Assessed"),"Review objective",IF(AND(K58&lt;&gt;"Completed",OR(L58&lt;&gt;"",M58&lt;&gt;"Not Assessed",N58="Yes")),"Check completion fields",""))))))))))</f>
        <v/>
      </c>
    </row>
    <row r="59" ht="54" customHeight="1">
      <c r="A59" s="16" t="n"/>
      <c r="B59" s="26" t="n"/>
      <c r="C59" s="16" t="n"/>
      <c r="D59" s="16" t="n"/>
      <c r="E59" s="16" t="n"/>
      <c r="F59" s="16" t="n"/>
      <c r="G59" s="16" t="n"/>
      <c r="H59" s="16" t="n"/>
      <c r="I59" s="16" t="n"/>
      <c r="J59" s="18" t="n"/>
      <c r="K59" s="19" t="n"/>
      <c r="L59" s="16" t="n"/>
      <c r="M59" s="19" t="n"/>
      <c r="N59" s="19" t="n"/>
      <c r="O59" s="12">
        <f>IF(OR(A59="",J59=""),"",IFERROR(J59/60,""))</f>
        <v/>
      </c>
      <c r="P59" s="20">
        <f>IF(COUNTA(A59:N59)=0,"",IF(A59="","Add plan ID",IF(COUNTIF($A$5:$A$104,A59)&gt;1,"Check duplicate ID",IF(OR(B59="",C59="",D59="",E59="",F59="",G59="",H59="",I59="",J59="",K59="",M59="",N59=""),"Check missing plan details",IF(IFERROR(OR(B59&lt;Assumptions!$I$5,B59&gt;Assumptions!$I$6),TRUE),"Check date range",IF(IFERROR(OR(J59&lt;Assumptions!$I$7,J59&gt;Assumptions!$I$8),TRUE),"Check duration",IF(AND(K59="Ready",B59&lt;TODAY()),"Check past ready plan",IF(AND(K59="Completed",L59=""),"Add reflection",IF(AND(K59="Completed",M59="Not Assessed"),"Review objective",IF(AND(K59&lt;&gt;"Completed",OR(L59&lt;&gt;"",M59&lt;&gt;"Not Assessed",N59="Yes")),"Check completion fields",""))))))))))</f>
        <v/>
      </c>
    </row>
    <row r="60" ht="54" customHeight="1">
      <c r="A60" s="16" t="n"/>
      <c r="B60" s="26" t="n"/>
      <c r="C60" s="16" t="n"/>
      <c r="D60" s="16" t="n"/>
      <c r="E60" s="16" t="n"/>
      <c r="F60" s="16" t="n"/>
      <c r="G60" s="16" t="n"/>
      <c r="H60" s="16" t="n"/>
      <c r="I60" s="16" t="n"/>
      <c r="J60" s="18" t="n"/>
      <c r="K60" s="19" t="n"/>
      <c r="L60" s="16" t="n"/>
      <c r="M60" s="19" t="n"/>
      <c r="N60" s="19" t="n"/>
      <c r="O60" s="13">
        <f>IF(OR(A60="",J60=""),"",IFERROR(J60/60,""))</f>
        <v/>
      </c>
      <c r="P60" s="21">
        <f>IF(COUNTA(A60:N60)=0,"",IF(A60="","Add plan ID",IF(COUNTIF($A$5:$A$104,A60)&gt;1,"Check duplicate ID",IF(OR(B60="",C60="",D60="",E60="",F60="",G60="",H60="",I60="",J60="",K60="",M60="",N60=""),"Check missing plan details",IF(IFERROR(OR(B60&lt;Assumptions!$I$5,B60&gt;Assumptions!$I$6),TRUE),"Check date range",IF(IFERROR(OR(J60&lt;Assumptions!$I$7,J60&gt;Assumptions!$I$8),TRUE),"Check duration",IF(AND(K60="Ready",B60&lt;TODAY()),"Check past ready plan",IF(AND(K60="Completed",L60=""),"Add reflection",IF(AND(K60="Completed",M60="Not Assessed"),"Review objective",IF(AND(K60&lt;&gt;"Completed",OR(L60&lt;&gt;"",M60&lt;&gt;"Not Assessed",N60="Yes")),"Check completion fields",""))))))))))</f>
        <v/>
      </c>
    </row>
    <row r="61" ht="54" customHeight="1">
      <c r="A61" s="16" t="n"/>
      <c r="B61" s="26" t="n"/>
      <c r="C61" s="16" t="n"/>
      <c r="D61" s="16" t="n"/>
      <c r="E61" s="16" t="n"/>
      <c r="F61" s="16" t="n"/>
      <c r="G61" s="16" t="n"/>
      <c r="H61" s="16" t="n"/>
      <c r="I61" s="16" t="n"/>
      <c r="J61" s="18" t="n"/>
      <c r="K61" s="19" t="n"/>
      <c r="L61" s="16" t="n"/>
      <c r="M61" s="19" t="n"/>
      <c r="N61" s="19" t="n"/>
      <c r="O61" s="12">
        <f>IF(OR(A61="",J61=""),"",IFERROR(J61/60,""))</f>
        <v/>
      </c>
      <c r="P61" s="20">
        <f>IF(COUNTA(A61:N61)=0,"",IF(A61="","Add plan ID",IF(COUNTIF($A$5:$A$104,A61)&gt;1,"Check duplicate ID",IF(OR(B61="",C61="",D61="",E61="",F61="",G61="",H61="",I61="",J61="",K61="",M61="",N61=""),"Check missing plan details",IF(IFERROR(OR(B61&lt;Assumptions!$I$5,B61&gt;Assumptions!$I$6),TRUE),"Check date range",IF(IFERROR(OR(J61&lt;Assumptions!$I$7,J61&gt;Assumptions!$I$8),TRUE),"Check duration",IF(AND(K61="Ready",B61&lt;TODAY()),"Check past ready plan",IF(AND(K61="Completed",L61=""),"Add reflection",IF(AND(K61="Completed",M61="Not Assessed"),"Review objective",IF(AND(K61&lt;&gt;"Completed",OR(L61&lt;&gt;"",M61&lt;&gt;"Not Assessed",N61="Yes")),"Check completion fields",""))))))))))</f>
        <v/>
      </c>
    </row>
    <row r="62" ht="54" customHeight="1">
      <c r="A62" s="16" t="n"/>
      <c r="B62" s="26" t="n"/>
      <c r="C62" s="16" t="n"/>
      <c r="D62" s="16" t="n"/>
      <c r="E62" s="16" t="n"/>
      <c r="F62" s="16" t="n"/>
      <c r="G62" s="16" t="n"/>
      <c r="H62" s="16" t="n"/>
      <c r="I62" s="16" t="n"/>
      <c r="J62" s="18" t="n"/>
      <c r="K62" s="19" t="n"/>
      <c r="L62" s="16" t="n"/>
      <c r="M62" s="19" t="n"/>
      <c r="N62" s="19" t="n"/>
      <c r="O62" s="13">
        <f>IF(OR(A62="",J62=""),"",IFERROR(J62/60,""))</f>
        <v/>
      </c>
      <c r="P62" s="21">
        <f>IF(COUNTA(A62:N62)=0,"",IF(A62="","Add plan ID",IF(COUNTIF($A$5:$A$104,A62)&gt;1,"Check duplicate ID",IF(OR(B62="",C62="",D62="",E62="",F62="",G62="",H62="",I62="",J62="",K62="",M62="",N62=""),"Check missing plan details",IF(IFERROR(OR(B62&lt;Assumptions!$I$5,B62&gt;Assumptions!$I$6),TRUE),"Check date range",IF(IFERROR(OR(J62&lt;Assumptions!$I$7,J62&gt;Assumptions!$I$8),TRUE),"Check duration",IF(AND(K62="Ready",B62&lt;TODAY()),"Check past ready plan",IF(AND(K62="Completed",L62=""),"Add reflection",IF(AND(K62="Completed",M62="Not Assessed"),"Review objective",IF(AND(K62&lt;&gt;"Completed",OR(L62&lt;&gt;"",M62&lt;&gt;"Not Assessed",N62="Yes")),"Check completion fields",""))))))))))</f>
        <v/>
      </c>
    </row>
    <row r="63" ht="54" customHeight="1">
      <c r="A63" s="16" t="n"/>
      <c r="B63" s="26" t="n"/>
      <c r="C63" s="16" t="n"/>
      <c r="D63" s="16" t="n"/>
      <c r="E63" s="16" t="n"/>
      <c r="F63" s="16" t="n"/>
      <c r="G63" s="16" t="n"/>
      <c r="H63" s="16" t="n"/>
      <c r="I63" s="16" t="n"/>
      <c r="J63" s="18" t="n"/>
      <c r="K63" s="19" t="n"/>
      <c r="L63" s="16" t="n"/>
      <c r="M63" s="19" t="n"/>
      <c r="N63" s="19" t="n"/>
      <c r="O63" s="12">
        <f>IF(OR(A63="",J63=""),"",IFERROR(J63/60,""))</f>
        <v/>
      </c>
      <c r="P63" s="20">
        <f>IF(COUNTA(A63:N63)=0,"",IF(A63="","Add plan ID",IF(COUNTIF($A$5:$A$104,A63)&gt;1,"Check duplicate ID",IF(OR(B63="",C63="",D63="",E63="",F63="",G63="",H63="",I63="",J63="",K63="",M63="",N63=""),"Check missing plan details",IF(IFERROR(OR(B63&lt;Assumptions!$I$5,B63&gt;Assumptions!$I$6),TRUE),"Check date range",IF(IFERROR(OR(J63&lt;Assumptions!$I$7,J63&gt;Assumptions!$I$8),TRUE),"Check duration",IF(AND(K63="Ready",B63&lt;TODAY()),"Check past ready plan",IF(AND(K63="Completed",L63=""),"Add reflection",IF(AND(K63="Completed",M63="Not Assessed"),"Review objective",IF(AND(K63&lt;&gt;"Completed",OR(L63&lt;&gt;"",M63&lt;&gt;"Not Assessed",N63="Yes")),"Check completion fields",""))))))))))</f>
        <v/>
      </c>
    </row>
    <row r="64" ht="54" customHeight="1">
      <c r="A64" s="16" t="n"/>
      <c r="B64" s="26" t="n"/>
      <c r="C64" s="16" t="n"/>
      <c r="D64" s="16" t="n"/>
      <c r="E64" s="16" t="n"/>
      <c r="F64" s="16" t="n"/>
      <c r="G64" s="16" t="n"/>
      <c r="H64" s="16" t="n"/>
      <c r="I64" s="16" t="n"/>
      <c r="J64" s="18" t="n"/>
      <c r="K64" s="19" t="n"/>
      <c r="L64" s="16" t="n"/>
      <c r="M64" s="19" t="n"/>
      <c r="N64" s="19" t="n"/>
      <c r="O64" s="13">
        <f>IF(OR(A64="",J64=""),"",IFERROR(J64/60,""))</f>
        <v/>
      </c>
      <c r="P64" s="21">
        <f>IF(COUNTA(A64:N64)=0,"",IF(A64="","Add plan ID",IF(COUNTIF($A$5:$A$104,A64)&gt;1,"Check duplicate ID",IF(OR(B64="",C64="",D64="",E64="",F64="",G64="",H64="",I64="",J64="",K64="",M64="",N64=""),"Check missing plan details",IF(IFERROR(OR(B64&lt;Assumptions!$I$5,B64&gt;Assumptions!$I$6),TRUE),"Check date range",IF(IFERROR(OR(J64&lt;Assumptions!$I$7,J64&gt;Assumptions!$I$8),TRUE),"Check duration",IF(AND(K64="Ready",B64&lt;TODAY()),"Check past ready plan",IF(AND(K64="Completed",L64=""),"Add reflection",IF(AND(K64="Completed",M64="Not Assessed"),"Review objective",IF(AND(K64&lt;&gt;"Completed",OR(L64&lt;&gt;"",M64&lt;&gt;"Not Assessed",N64="Yes")),"Check completion fields",""))))))))))</f>
        <v/>
      </c>
    </row>
    <row r="65" ht="54" customHeight="1">
      <c r="A65" s="16" t="n"/>
      <c r="B65" s="26" t="n"/>
      <c r="C65" s="16" t="n"/>
      <c r="D65" s="16" t="n"/>
      <c r="E65" s="16" t="n"/>
      <c r="F65" s="16" t="n"/>
      <c r="G65" s="16" t="n"/>
      <c r="H65" s="16" t="n"/>
      <c r="I65" s="16" t="n"/>
      <c r="J65" s="18" t="n"/>
      <c r="K65" s="19" t="n"/>
      <c r="L65" s="16" t="n"/>
      <c r="M65" s="19" t="n"/>
      <c r="N65" s="19" t="n"/>
      <c r="O65" s="12">
        <f>IF(OR(A65="",J65=""),"",IFERROR(J65/60,""))</f>
        <v/>
      </c>
      <c r="P65" s="20">
        <f>IF(COUNTA(A65:N65)=0,"",IF(A65="","Add plan ID",IF(COUNTIF($A$5:$A$104,A65)&gt;1,"Check duplicate ID",IF(OR(B65="",C65="",D65="",E65="",F65="",G65="",H65="",I65="",J65="",K65="",M65="",N65=""),"Check missing plan details",IF(IFERROR(OR(B65&lt;Assumptions!$I$5,B65&gt;Assumptions!$I$6),TRUE),"Check date range",IF(IFERROR(OR(J65&lt;Assumptions!$I$7,J65&gt;Assumptions!$I$8),TRUE),"Check duration",IF(AND(K65="Ready",B65&lt;TODAY()),"Check past ready plan",IF(AND(K65="Completed",L65=""),"Add reflection",IF(AND(K65="Completed",M65="Not Assessed"),"Review objective",IF(AND(K65&lt;&gt;"Completed",OR(L65&lt;&gt;"",M65&lt;&gt;"Not Assessed",N65="Yes")),"Check completion fields",""))))))))))</f>
        <v/>
      </c>
    </row>
    <row r="66" ht="54" customHeight="1">
      <c r="A66" s="16" t="n"/>
      <c r="B66" s="26" t="n"/>
      <c r="C66" s="16" t="n"/>
      <c r="D66" s="16" t="n"/>
      <c r="E66" s="16" t="n"/>
      <c r="F66" s="16" t="n"/>
      <c r="G66" s="16" t="n"/>
      <c r="H66" s="16" t="n"/>
      <c r="I66" s="16" t="n"/>
      <c r="J66" s="18" t="n"/>
      <c r="K66" s="19" t="n"/>
      <c r="L66" s="16" t="n"/>
      <c r="M66" s="19" t="n"/>
      <c r="N66" s="19" t="n"/>
      <c r="O66" s="13">
        <f>IF(OR(A66="",J66=""),"",IFERROR(J66/60,""))</f>
        <v/>
      </c>
      <c r="P66" s="21">
        <f>IF(COUNTA(A66:N66)=0,"",IF(A66="","Add plan ID",IF(COUNTIF($A$5:$A$104,A66)&gt;1,"Check duplicate ID",IF(OR(B66="",C66="",D66="",E66="",F66="",G66="",H66="",I66="",J66="",K66="",M66="",N66=""),"Check missing plan details",IF(IFERROR(OR(B66&lt;Assumptions!$I$5,B66&gt;Assumptions!$I$6),TRUE),"Check date range",IF(IFERROR(OR(J66&lt;Assumptions!$I$7,J66&gt;Assumptions!$I$8),TRUE),"Check duration",IF(AND(K66="Ready",B66&lt;TODAY()),"Check past ready plan",IF(AND(K66="Completed",L66=""),"Add reflection",IF(AND(K66="Completed",M66="Not Assessed"),"Review objective",IF(AND(K66&lt;&gt;"Completed",OR(L66&lt;&gt;"",M66&lt;&gt;"Not Assessed",N66="Yes")),"Check completion fields",""))))))))))</f>
        <v/>
      </c>
    </row>
    <row r="67" ht="54" customHeight="1">
      <c r="A67" s="16" t="n"/>
      <c r="B67" s="26" t="n"/>
      <c r="C67" s="16" t="n"/>
      <c r="D67" s="16" t="n"/>
      <c r="E67" s="16" t="n"/>
      <c r="F67" s="16" t="n"/>
      <c r="G67" s="16" t="n"/>
      <c r="H67" s="16" t="n"/>
      <c r="I67" s="16" t="n"/>
      <c r="J67" s="18" t="n"/>
      <c r="K67" s="19" t="n"/>
      <c r="L67" s="16" t="n"/>
      <c r="M67" s="19" t="n"/>
      <c r="N67" s="19" t="n"/>
      <c r="O67" s="12">
        <f>IF(OR(A67="",J67=""),"",IFERROR(J67/60,""))</f>
        <v/>
      </c>
      <c r="P67" s="20">
        <f>IF(COUNTA(A67:N67)=0,"",IF(A67="","Add plan ID",IF(COUNTIF($A$5:$A$104,A67)&gt;1,"Check duplicate ID",IF(OR(B67="",C67="",D67="",E67="",F67="",G67="",H67="",I67="",J67="",K67="",M67="",N67=""),"Check missing plan details",IF(IFERROR(OR(B67&lt;Assumptions!$I$5,B67&gt;Assumptions!$I$6),TRUE),"Check date range",IF(IFERROR(OR(J67&lt;Assumptions!$I$7,J67&gt;Assumptions!$I$8),TRUE),"Check duration",IF(AND(K67="Ready",B67&lt;TODAY()),"Check past ready plan",IF(AND(K67="Completed",L67=""),"Add reflection",IF(AND(K67="Completed",M67="Not Assessed"),"Review objective",IF(AND(K67&lt;&gt;"Completed",OR(L67&lt;&gt;"",M67&lt;&gt;"Not Assessed",N67="Yes")),"Check completion fields",""))))))))))</f>
        <v/>
      </c>
    </row>
    <row r="68" ht="54" customHeight="1">
      <c r="A68" s="16" t="n"/>
      <c r="B68" s="26" t="n"/>
      <c r="C68" s="16" t="n"/>
      <c r="D68" s="16" t="n"/>
      <c r="E68" s="16" t="n"/>
      <c r="F68" s="16" t="n"/>
      <c r="G68" s="16" t="n"/>
      <c r="H68" s="16" t="n"/>
      <c r="I68" s="16" t="n"/>
      <c r="J68" s="18" t="n"/>
      <c r="K68" s="19" t="n"/>
      <c r="L68" s="16" t="n"/>
      <c r="M68" s="19" t="n"/>
      <c r="N68" s="19" t="n"/>
      <c r="O68" s="13">
        <f>IF(OR(A68="",J68=""),"",IFERROR(J68/60,""))</f>
        <v/>
      </c>
      <c r="P68" s="21">
        <f>IF(COUNTA(A68:N68)=0,"",IF(A68="","Add plan ID",IF(COUNTIF($A$5:$A$104,A68)&gt;1,"Check duplicate ID",IF(OR(B68="",C68="",D68="",E68="",F68="",G68="",H68="",I68="",J68="",K68="",M68="",N68=""),"Check missing plan details",IF(IFERROR(OR(B68&lt;Assumptions!$I$5,B68&gt;Assumptions!$I$6),TRUE),"Check date range",IF(IFERROR(OR(J68&lt;Assumptions!$I$7,J68&gt;Assumptions!$I$8),TRUE),"Check duration",IF(AND(K68="Ready",B68&lt;TODAY()),"Check past ready plan",IF(AND(K68="Completed",L68=""),"Add reflection",IF(AND(K68="Completed",M68="Not Assessed"),"Review objective",IF(AND(K68&lt;&gt;"Completed",OR(L68&lt;&gt;"",M68&lt;&gt;"Not Assessed",N68="Yes")),"Check completion fields",""))))))))))</f>
        <v/>
      </c>
    </row>
    <row r="69" ht="54" customHeight="1">
      <c r="A69" s="16" t="n"/>
      <c r="B69" s="26" t="n"/>
      <c r="C69" s="16" t="n"/>
      <c r="D69" s="16" t="n"/>
      <c r="E69" s="16" t="n"/>
      <c r="F69" s="16" t="n"/>
      <c r="G69" s="16" t="n"/>
      <c r="H69" s="16" t="n"/>
      <c r="I69" s="16" t="n"/>
      <c r="J69" s="18" t="n"/>
      <c r="K69" s="19" t="n"/>
      <c r="L69" s="16" t="n"/>
      <c r="M69" s="19" t="n"/>
      <c r="N69" s="19" t="n"/>
      <c r="O69" s="12">
        <f>IF(OR(A69="",J69=""),"",IFERROR(J69/60,""))</f>
        <v/>
      </c>
      <c r="P69" s="20">
        <f>IF(COUNTA(A69:N69)=0,"",IF(A69="","Add plan ID",IF(COUNTIF($A$5:$A$104,A69)&gt;1,"Check duplicate ID",IF(OR(B69="",C69="",D69="",E69="",F69="",G69="",H69="",I69="",J69="",K69="",M69="",N69=""),"Check missing plan details",IF(IFERROR(OR(B69&lt;Assumptions!$I$5,B69&gt;Assumptions!$I$6),TRUE),"Check date range",IF(IFERROR(OR(J69&lt;Assumptions!$I$7,J69&gt;Assumptions!$I$8),TRUE),"Check duration",IF(AND(K69="Ready",B69&lt;TODAY()),"Check past ready plan",IF(AND(K69="Completed",L69=""),"Add reflection",IF(AND(K69="Completed",M69="Not Assessed"),"Review objective",IF(AND(K69&lt;&gt;"Completed",OR(L69&lt;&gt;"",M69&lt;&gt;"Not Assessed",N69="Yes")),"Check completion fields",""))))))))))</f>
        <v/>
      </c>
    </row>
    <row r="70" ht="54" customHeight="1">
      <c r="A70" s="16" t="n"/>
      <c r="B70" s="26" t="n"/>
      <c r="C70" s="16" t="n"/>
      <c r="D70" s="16" t="n"/>
      <c r="E70" s="16" t="n"/>
      <c r="F70" s="16" t="n"/>
      <c r="G70" s="16" t="n"/>
      <c r="H70" s="16" t="n"/>
      <c r="I70" s="16" t="n"/>
      <c r="J70" s="18" t="n"/>
      <c r="K70" s="19" t="n"/>
      <c r="L70" s="16" t="n"/>
      <c r="M70" s="19" t="n"/>
      <c r="N70" s="19" t="n"/>
      <c r="O70" s="13">
        <f>IF(OR(A70="",J70=""),"",IFERROR(J70/60,""))</f>
        <v/>
      </c>
      <c r="P70" s="21">
        <f>IF(COUNTA(A70:N70)=0,"",IF(A70="","Add plan ID",IF(COUNTIF($A$5:$A$104,A70)&gt;1,"Check duplicate ID",IF(OR(B70="",C70="",D70="",E70="",F70="",G70="",H70="",I70="",J70="",K70="",M70="",N70=""),"Check missing plan details",IF(IFERROR(OR(B70&lt;Assumptions!$I$5,B70&gt;Assumptions!$I$6),TRUE),"Check date range",IF(IFERROR(OR(J70&lt;Assumptions!$I$7,J70&gt;Assumptions!$I$8),TRUE),"Check duration",IF(AND(K70="Ready",B70&lt;TODAY()),"Check past ready plan",IF(AND(K70="Completed",L70=""),"Add reflection",IF(AND(K70="Completed",M70="Not Assessed"),"Review objective",IF(AND(K70&lt;&gt;"Completed",OR(L70&lt;&gt;"",M70&lt;&gt;"Not Assessed",N70="Yes")),"Check completion fields",""))))))))))</f>
        <v/>
      </c>
    </row>
    <row r="71" ht="54" customHeight="1">
      <c r="A71" s="16" t="n"/>
      <c r="B71" s="26" t="n"/>
      <c r="C71" s="16" t="n"/>
      <c r="D71" s="16" t="n"/>
      <c r="E71" s="16" t="n"/>
      <c r="F71" s="16" t="n"/>
      <c r="G71" s="16" t="n"/>
      <c r="H71" s="16" t="n"/>
      <c r="I71" s="16" t="n"/>
      <c r="J71" s="18" t="n"/>
      <c r="K71" s="19" t="n"/>
      <c r="L71" s="16" t="n"/>
      <c r="M71" s="19" t="n"/>
      <c r="N71" s="19" t="n"/>
      <c r="O71" s="12">
        <f>IF(OR(A71="",J71=""),"",IFERROR(J71/60,""))</f>
        <v/>
      </c>
      <c r="P71" s="20">
        <f>IF(COUNTA(A71:N71)=0,"",IF(A71="","Add plan ID",IF(COUNTIF($A$5:$A$104,A71)&gt;1,"Check duplicate ID",IF(OR(B71="",C71="",D71="",E71="",F71="",G71="",H71="",I71="",J71="",K71="",M71="",N71=""),"Check missing plan details",IF(IFERROR(OR(B71&lt;Assumptions!$I$5,B71&gt;Assumptions!$I$6),TRUE),"Check date range",IF(IFERROR(OR(J71&lt;Assumptions!$I$7,J71&gt;Assumptions!$I$8),TRUE),"Check duration",IF(AND(K71="Ready",B71&lt;TODAY()),"Check past ready plan",IF(AND(K71="Completed",L71=""),"Add reflection",IF(AND(K71="Completed",M71="Not Assessed"),"Review objective",IF(AND(K71&lt;&gt;"Completed",OR(L71&lt;&gt;"",M71&lt;&gt;"Not Assessed",N71="Yes")),"Check completion fields",""))))))))))</f>
        <v/>
      </c>
    </row>
    <row r="72" ht="54" customHeight="1">
      <c r="A72" s="16" t="n"/>
      <c r="B72" s="26" t="n"/>
      <c r="C72" s="16" t="n"/>
      <c r="D72" s="16" t="n"/>
      <c r="E72" s="16" t="n"/>
      <c r="F72" s="16" t="n"/>
      <c r="G72" s="16" t="n"/>
      <c r="H72" s="16" t="n"/>
      <c r="I72" s="16" t="n"/>
      <c r="J72" s="18" t="n"/>
      <c r="K72" s="19" t="n"/>
      <c r="L72" s="16" t="n"/>
      <c r="M72" s="19" t="n"/>
      <c r="N72" s="19" t="n"/>
      <c r="O72" s="13">
        <f>IF(OR(A72="",J72=""),"",IFERROR(J72/60,""))</f>
        <v/>
      </c>
      <c r="P72" s="21">
        <f>IF(COUNTA(A72:N72)=0,"",IF(A72="","Add plan ID",IF(COUNTIF($A$5:$A$104,A72)&gt;1,"Check duplicate ID",IF(OR(B72="",C72="",D72="",E72="",F72="",G72="",H72="",I72="",J72="",K72="",M72="",N72=""),"Check missing plan details",IF(IFERROR(OR(B72&lt;Assumptions!$I$5,B72&gt;Assumptions!$I$6),TRUE),"Check date range",IF(IFERROR(OR(J72&lt;Assumptions!$I$7,J72&gt;Assumptions!$I$8),TRUE),"Check duration",IF(AND(K72="Ready",B72&lt;TODAY()),"Check past ready plan",IF(AND(K72="Completed",L72=""),"Add reflection",IF(AND(K72="Completed",M72="Not Assessed"),"Review objective",IF(AND(K72&lt;&gt;"Completed",OR(L72&lt;&gt;"",M72&lt;&gt;"Not Assessed",N72="Yes")),"Check completion fields",""))))))))))</f>
        <v/>
      </c>
    </row>
    <row r="73" ht="54" customHeight="1">
      <c r="A73" s="16" t="n"/>
      <c r="B73" s="26" t="n"/>
      <c r="C73" s="16" t="n"/>
      <c r="D73" s="16" t="n"/>
      <c r="E73" s="16" t="n"/>
      <c r="F73" s="16" t="n"/>
      <c r="G73" s="16" t="n"/>
      <c r="H73" s="16" t="n"/>
      <c r="I73" s="16" t="n"/>
      <c r="J73" s="18" t="n"/>
      <c r="K73" s="19" t="n"/>
      <c r="L73" s="16" t="n"/>
      <c r="M73" s="19" t="n"/>
      <c r="N73" s="19" t="n"/>
      <c r="O73" s="12">
        <f>IF(OR(A73="",J73=""),"",IFERROR(J73/60,""))</f>
        <v/>
      </c>
      <c r="P73" s="20">
        <f>IF(COUNTA(A73:N73)=0,"",IF(A73="","Add plan ID",IF(COUNTIF($A$5:$A$104,A73)&gt;1,"Check duplicate ID",IF(OR(B73="",C73="",D73="",E73="",F73="",G73="",H73="",I73="",J73="",K73="",M73="",N73=""),"Check missing plan details",IF(IFERROR(OR(B73&lt;Assumptions!$I$5,B73&gt;Assumptions!$I$6),TRUE),"Check date range",IF(IFERROR(OR(J73&lt;Assumptions!$I$7,J73&gt;Assumptions!$I$8),TRUE),"Check duration",IF(AND(K73="Ready",B73&lt;TODAY()),"Check past ready plan",IF(AND(K73="Completed",L73=""),"Add reflection",IF(AND(K73="Completed",M73="Not Assessed"),"Review objective",IF(AND(K73&lt;&gt;"Completed",OR(L73&lt;&gt;"",M73&lt;&gt;"Not Assessed",N73="Yes")),"Check completion fields",""))))))))))</f>
        <v/>
      </c>
    </row>
    <row r="74" ht="54" customHeight="1">
      <c r="A74" s="16" t="n"/>
      <c r="B74" s="26" t="n"/>
      <c r="C74" s="16" t="n"/>
      <c r="D74" s="16" t="n"/>
      <c r="E74" s="16" t="n"/>
      <c r="F74" s="16" t="n"/>
      <c r="G74" s="16" t="n"/>
      <c r="H74" s="16" t="n"/>
      <c r="I74" s="16" t="n"/>
      <c r="J74" s="18" t="n"/>
      <c r="K74" s="19" t="n"/>
      <c r="L74" s="16" t="n"/>
      <c r="M74" s="19" t="n"/>
      <c r="N74" s="19" t="n"/>
      <c r="O74" s="13">
        <f>IF(OR(A74="",J74=""),"",IFERROR(J74/60,""))</f>
        <v/>
      </c>
      <c r="P74" s="21">
        <f>IF(COUNTA(A74:N74)=0,"",IF(A74="","Add plan ID",IF(COUNTIF($A$5:$A$104,A74)&gt;1,"Check duplicate ID",IF(OR(B74="",C74="",D74="",E74="",F74="",G74="",H74="",I74="",J74="",K74="",M74="",N74=""),"Check missing plan details",IF(IFERROR(OR(B74&lt;Assumptions!$I$5,B74&gt;Assumptions!$I$6),TRUE),"Check date range",IF(IFERROR(OR(J74&lt;Assumptions!$I$7,J74&gt;Assumptions!$I$8),TRUE),"Check duration",IF(AND(K74="Ready",B74&lt;TODAY()),"Check past ready plan",IF(AND(K74="Completed",L74=""),"Add reflection",IF(AND(K74="Completed",M74="Not Assessed"),"Review objective",IF(AND(K74&lt;&gt;"Completed",OR(L74&lt;&gt;"",M74&lt;&gt;"Not Assessed",N74="Yes")),"Check completion fields",""))))))))))</f>
        <v/>
      </c>
    </row>
    <row r="75" ht="54" customHeight="1">
      <c r="A75" s="16" t="n"/>
      <c r="B75" s="26" t="n"/>
      <c r="C75" s="16" t="n"/>
      <c r="D75" s="16" t="n"/>
      <c r="E75" s="16" t="n"/>
      <c r="F75" s="16" t="n"/>
      <c r="G75" s="16" t="n"/>
      <c r="H75" s="16" t="n"/>
      <c r="I75" s="16" t="n"/>
      <c r="J75" s="18" t="n"/>
      <c r="K75" s="19" t="n"/>
      <c r="L75" s="16" t="n"/>
      <c r="M75" s="19" t="n"/>
      <c r="N75" s="19" t="n"/>
      <c r="O75" s="12">
        <f>IF(OR(A75="",J75=""),"",IFERROR(J75/60,""))</f>
        <v/>
      </c>
      <c r="P75" s="20">
        <f>IF(COUNTA(A75:N75)=0,"",IF(A75="","Add plan ID",IF(COUNTIF($A$5:$A$104,A75)&gt;1,"Check duplicate ID",IF(OR(B75="",C75="",D75="",E75="",F75="",G75="",H75="",I75="",J75="",K75="",M75="",N75=""),"Check missing plan details",IF(IFERROR(OR(B75&lt;Assumptions!$I$5,B75&gt;Assumptions!$I$6),TRUE),"Check date range",IF(IFERROR(OR(J75&lt;Assumptions!$I$7,J75&gt;Assumptions!$I$8),TRUE),"Check duration",IF(AND(K75="Ready",B75&lt;TODAY()),"Check past ready plan",IF(AND(K75="Completed",L75=""),"Add reflection",IF(AND(K75="Completed",M75="Not Assessed"),"Review objective",IF(AND(K75&lt;&gt;"Completed",OR(L75&lt;&gt;"",M75&lt;&gt;"Not Assessed",N75="Yes")),"Check completion fields",""))))))))))</f>
        <v/>
      </c>
    </row>
    <row r="76" ht="54" customHeight="1">
      <c r="A76" s="16" t="n"/>
      <c r="B76" s="26" t="n"/>
      <c r="C76" s="16" t="n"/>
      <c r="D76" s="16" t="n"/>
      <c r="E76" s="16" t="n"/>
      <c r="F76" s="16" t="n"/>
      <c r="G76" s="16" t="n"/>
      <c r="H76" s="16" t="n"/>
      <c r="I76" s="16" t="n"/>
      <c r="J76" s="18" t="n"/>
      <c r="K76" s="19" t="n"/>
      <c r="L76" s="16" t="n"/>
      <c r="M76" s="19" t="n"/>
      <c r="N76" s="19" t="n"/>
      <c r="O76" s="13">
        <f>IF(OR(A76="",J76=""),"",IFERROR(J76/60,""))</f>
        <v/>
      </c>
      <c r="P76" s="21">
        <f>IF(COUNTA(A76:N76)=0,"",IF(A76="","Add plan ID",IF(COUNTIF($A$5:$A$104,A76)&gt;1,"Check duplicate ID",IF(OR(B76="",C76="",D76="",E76="",F76="",G76="",H76="",I76="",J76="",K76="",M76="",N76=""),"Check missing plan details",IF(IFERROR(OR(B76&lt;Assumptions!$I$5,B76&gt;Assumptions!$I$6),TRUE),"Check date range",IF(IFERROR(OR(J76&lt;Assumptions!$I$7,J76&gt;Assumptions!$I$8),TRUE),"Check duration",IF(AND(K76="Ready",B76&lt;TODAY()),"Check past ready plan",IF(AND(K76="Completed",L76=""),"Add reflection",IF(AND(K76="Completed",M76="Not Assessed"),"Review objective",IF(AND(K76&lt;&gt;"Completed",OR(L76&lt;&gt;"",M76&lt;&gt;"Not Assessed",N76="Yes")),"Check completion fields",""))))))))))</f>
        <v/>
      </c>
    </row>
    <row r="77" ht="54" customHeight="1">
      <c r="A77" s="16" t="n"/>
      <c r="B77" s="26" t="n"/>
      <c r="C77" s="16" t="n"/>
      <c r="D77" s="16" t="n"/>
      <c r="E77" s="16" t="n"/>
      <c r="F77" s="16" t="n"/>
      <c r="G77" s="16" t="n"/>
      <c r="H77" s="16" t="n"/>
      <c r="I77" s="16" t="n"/>
      <c r="J77" s="18" t="n"/>
      <c r="K77" s="19" t="n"/>
      <c r="L77" s="16" t="n"/>
      <c r="M77" s="19" t="n"/>
      <c r="N77" s="19" t="n"/>
      <c r="O77" s="12">
        <f>IF(OR(A77="",J77=""),"",IFERROR(J77/60,""))</f>
        <v/>
      </c>
      <c r="P77" s="20">
        <f>IF(COUNTA(A77:N77)=0,"",IF(A77="","Add plan ID",IF(COUNTIF($A$5:$A$104,A77)&gt;1,"Check duplicate ID",IF(OR(B77="",C77="",D77="",E77="",F77="",G77="",H77="",I77="",J77="",K77="",M77="",N77=""),"Check missing plan details",IF(IFERROR(OR(B77&lt;Assumptions!$I$5,B77&gt;Assumptions!$I$6),TRUE),"Check date range",IF(IFERROR(OR(J77&lt;Assumptions!$I$7,J77&gt;Assumptions!$I$8),TRUE),"Check duration",IF(AND(K77="Ready",B77&lt;TODAY()),"Check past ready plan",IF(AND(K77="Completed",L77=""),"Add reflection",IF(AND(K77="Completed",M77="Not Assessed"),"Review objective",IF(AND(K77&lt;&gt;"Completed",OR(L77&lt;&gt;"",M77&lt;&gt;"Not Assessed",N77="Yes")),"Check completion fields",""))))))))))</f>
        <v/>
      </c>
    </row>
    <row r="78" ht="54" customHeight="1">
      <c r="A78" s="16" t="n"/>
      <c r="B78" s="26" t="n"/>
      <c r="C78" s="16" t="n"/>
      <c r="D78" s="16" t="n"/>
      <c r="E78" s="16" t="n"/>
      <c r="F78" s="16" t="n"/>
      <c r="G78" s="16" t="n"/>
      <c r="H78" s="16" t="n"/>
      <c r="I78" s="16" t="n"/>
      <c r="J78" s="18" t="n"/>
      <c r="K78" s="19" t="n"/>
      <c r="L78" s="16" t="n"/>
      <c r="M78" s="19" t="n"/>
      <c r="N78" s="19" t="n"/>
      <c r="O78" s="13">
        <f>IF(OR(A78="",J78=""),"",IFERROR(J78/60,""))</f>
        <v/>
      </c>
      <c r="P78" s="21">
        <f>IF(COUNTA(A78:N78)=0,"",IF(A78="","Add plan ID",IF(COUNTIF($A$5:$A$104,A78)&gt;1,"Check duplicate ID",IF(OR(B78="",C78="",D78="",E78="",F78="",G78="",H78="",I78="",J78="",K78="",M78="",N78=""),"Check missing plan details",IF(IFERROR(OR(B78&lt;Assumptions!$I$5,B78&gt;Assumptions!$I$6),TRUE),"Check date range",IF(IFERROR(OR(J78&lt;Assumptions!$I$7,J78&gt;Assumptions!$I$8),TRUE),"Check duration",IF(AND(K78="Ready",B78&lt;TODAY()),"Check past ready plan",IF(AND(K78="Completed",L78=""),"Add reflection",IF(AND(K78="Completed",M78="Not Assessed"),"Review objective",IF(AND(K78&lt;&gt;"Completed",OR(L78&lt;&gt;"",M78&lt;&gt;"Not Assessed",N78="Yes")),"Check completion fields",""))))))))))</f>
        <v/>
      </c>
    </row>
    <row r="79" ht="54" customHeight="1">
      <c r="A79" s="16" t="n"/>
      <c r="B79" s="26" t="n"/>
      <c r="C79" s="16" t="n"/>
      <c r="D79" s="16" t="n"/>
      <c r="E79" s="16" t="n"/>
      <c r="F79" s="16" t="n"/>
      <c r="G79" s="16" t="n"/>
      <c r="H79" s="16" t="n"/>
      <c r="I79" s="16" t="n"/>
      <c r="J79" s="18" t="n"/>
      <c r="K79" s="19" t="n"/>
      <c r="L79" s="16" t="n"/>
      <c r="M79" s="19" t="n"/>
      <c r="N79" s="19" t="n"/>
      <c r="O79" s="12">
        <f>IF(OR(A79="",J79=""),"",IFERROR(J79/60,""))</f>
        <v/>
      </c>
      <c r="P79" s="20">
        <f>IF(COUNTA(A79:N79)=0,"",IF(A79="","Add plan ID",IF(COUNTIF($A$5:$A$104,A79)&gt;1,"Check duplicate ID",IF(OR(B79="",C79="",D79="",E79="",F79="",G79="",H79="",I79="",J79="",K79="",M79="",N79=""),"Check missing plan details",IF(IFERROR(OR(B79&lt;Assumptions!$I$5,B79&gt;Assumptions!$I$6),TRUE),"Check date range",IF(IFERROR(OR(J79&lt;Assumptions!$I$7,J79&gt;Assumptions!$I$8),TRUE),"Check duration",IF(AND(K79="Ready",B79&lt;TODAY()),"Check past ready plan",IF(AND(K79="Completed",L79=""),"Add reflection",IF(AND(K79="Completed",M79="Not Assessed"),"Review objective",IF(AND(K79&lt;&gt;"Completed",OR(L79&lt;&gt;"",M79&lt;&gt;"Not Assessed",N79="Yes")),"Check completion fields",""))))))))))</f>
        <v/>
      </c>
    </row>
    <row r="80" ht="54" customHeight="1">
      <c r="A80" s="16" t="n"/>
      <c r="B80" s="26" t="n"/>
      <c r="C80" s="16" t="n"/>
      <c r="D80" s="16" t="n"/>
      <c r="E80" s="16" t="n"/>
      <c r="F80" s="16" t="n"/>
      <c r="G80" s="16" t="n"/>
      <c r="H80" s="16" t="n"/>
      <c r="I80" s="16" t="n"/>
      <c r="J80" s="18" t="n"/>
      <c r="K80" s="19" t="n"/>
      <c r="L80" s="16" t="n"/>
      <c r="M80" s="19" t="n"/>
      <c r="N80" s="19" t="n"/>
      <c r="O80" s="13">
        <f>IF(OR(A80="",J80=""),"",IFERROR(J80/60,""))</f>
        <v/>
      </c>
      <c r="P80" s="21">
        <f>IF(COUNTA(A80:N80)=0,"",IF(A80="","Add plan ID",IF(COUNTIF($A$5:$A$104,A80)&gt;1,"Check duplicate ID",IF(OR(B80="",C80="",D80="",E80="",F80="",G80="",H80="",I80="",J80="",K80="",M80="",N80=""),"Check missing plan details",IF(IFERROR(OR(B80&lt;Assumptions!$I$5,B80&gt;Assumptions!$I$6),TRUE),"Check date range",IF(IFERROR(OR(J80&lt;Assumptions!$I$7,J80&gt;Assumptions!$I$8),TRUE),"Check duration",IF(AND(K80="Ready",B80&lt;TODAY()),"Check past ready plan",IF(AND(K80="Completed",L80=""),"Add reflection",IF(AND(K80="Completed",M80="Not Assessed"),"Review objective",IF(AND(K80&lt;&gt;"Completed",OR(L80&lt;&gt;"",M80&lt;&gt;"Not Assessed",N80="Yes")),"Check completion fields",""))))))))))</f>
        <v/>
      </c>
    </row>
    <row r="81" ht="54" customHeight="1">
      <c r="A81" s="16" t="n"/>
      <c r="B81" s="26" t="n"/>
      <c r="C81" s="16" t="n"/>
      <c r="D81" s="16" t="n"/>
      <c r="E81" s="16" t="n"/>
      <c r="F81" s="16" t="n"/>
      <c r="G81" s="16" t="n"/>
      <c r="H81" s="16" t="n"/>
      <c r="I81" s="16" t="n"/>
      <c r="J81" s="18" t="n"/>
      <c r="K81" s="19" t="n"/>
      <c r="L81" s="16" t="n"/>
      <c r="M81" s="19" t="n"/>
      <c r="N81" s="19" t="n"/>
      <c r="O81" s="12">
        <f>IF(OR(A81="",J81=""),"",IFERROR(J81/60,""))</f>
        <v/>
      </c>
      <c r="P81" s="20">
        <f>IF(COUNTA(A81:N81)=0,"",IF(A81="","Add plan ID",IF(COUNTIF($A$5:$A$104,A81)&gt;1,"Check duplicate ID",IF(OR(B81="",C81="",D81="",E81="",F81="",G81="",H81="",I81="",J81="",K81="",M81="",N81=""),"Check missing plan details",IF(IFERROR(OR(B81&lt;Assumptions!$I$5,B81&gt;Assumptions!$I$6),TRUE),"Check date range",IF(IFERROR(OR(J81&lt;Assumptions!$I$7,J81&gt;Assumptions!$I$8),TRUE),"Check duration",IF(AND(K81="Ready",B81&lt;TODAY()),"Check past ready plan",IF(AND(K81="Completed",L81=""),"Add reflection",IF(AND(K81="Completed",M81="Not Assessed"),"Review objective",IF(AND(K81&lt;&gt;"Completed",OR(L81&lt;&gt;"",M81&lt;&gt;"Not Assessed",N81="Yes")),"Check completion fields",""))))))))))</f>
        <v/>
      </c>
    </row>
    <row r="82" ht="54" customHeight="1">
      <c r="A82" s="16" t="n"/>
      <c r="B82" s="26" t="n"/>
      <c r="C82" s="16" t="n"/>
      <c r="D82" s="16" t="n"/>
      <c r="E82" s="16" t="n"/>
      <c r="F82" s="16" t="n"/>
      <c r="G82" s="16" t="n"/>
      <c r="H82" s="16" t="n"/>
      <c r="I82" s="16" t="n"/>
      <c r="J82" s="18" t="n"/>
      <c r="K82" s="19" t="n"/>
      <c r="L82" s="16" t="n"/>
      <c r="M82" s="19" t="n"/>
      <c r="N82" s="19" t="n"/>
      <c r="O82" s="13">
        <f>IF(OR(A82="",J82=""),"",IFERROR(J82/60,""))</f>
        <v/>
      </c>
      <c r="P82" s="21">
        <f>IF(COUNTA(A82:N82)=0,"",IF(A82="","Add plan ID",IF(COUNTIF($A$5:$A$104,A82)&gt;1,"Check duplicate ID",IF(OR(B82="",C82="",D82="",E82="",F82="",G82="",H82="",I82="",J82="",K82="",M82="",N82=""),"Check missing plan details",IF(IFERROR(OR(B82&lt;Assumptions!$I$5,B82&gt;Assumptions!$I$6),TRUE),"Check date range",IF(IFERROR(OR(J82&lt;Assumptions!$I$7,J82&gt;Assumptions!$I$8),TRUE),"Check duration",IF(AND(K82="Ready",B82&lt;TODAY()),"Check past ready plan",IF(AND(K82="Completed",L82=""),"Add reflection",IF(AND(K82="Completed",M82="Not Assessed"),"Review objective",IF(AND(K82&lt;&gt;"Completed",OR(L82&lt;&gt;"",M82&lt;&gt;"Not Assessed",N82="Yes")),"Check completion fields",""))))))))))</f>
        <v/>
      </c>
    </row>
    <row r="83" ht="54" customHeight="1">
      <c r="A83" s="16" t="n"/>
      <c r="B83" s="26" t="n"/>
      <c r="C83" s="16" t="n"/>
      <c r="D83" s="16" t="n"/>
      <c r="E83" s="16" t="n"/>
      <c r="F83" s="16" t="n"/>
      <c r="G83" s="16" t="n"/>
      <c r="H83" s="16" t="n"/>
      <c r="I83" s="16" t="n"/>
      <c r="J83" s="18" t="n"/>
      <c r="K83" s="19" t="n"/>
      <c r="L83" s="16" t="n"/>
      <c r="M83" s="19" t="n"/>
      <c r="N83" s="19" t="n"/>
      <c r="O83" s="12">
        <f>IF(OR(A83="",J83=""),"",IFERROR(J83/60,""))</f>
        <v/>
      </c>
      <c r="P83" s="20">
        <f>IF(COUNTA(A83:N83)=0,"",IF(A83="","Add plan ID",IF(COUNTIF($A$5:$A$104,A83)&gt;1,"Check duplicate ID",IF(OR(B83="",C83="",D83="",E83="",F83="",G83="",H83="",I83="",J83="",K83="",M83="",N83=""),"Check missing plan details",IF(IFERROR(OR(B83&lt;Assumptions!$I$5,B83&gt;Assumptions!$I$6),TRUE),"Check date range",IF(IFERROR(OR(J83&lt;Assumptions!$I$7,J83&gt;Assumptions!$I$8),TRUE),"Check duration",IF(AND(K83="Ready",B83&lt;TODAY()),"Check past ready plan",IF(AND(K83="Completed",L83=""),"Add reflection",IF(AND(K83="Completed",M83="Not Assessed"),"Review objective",IF(AND(K83&lt;&gt;"Completed",OR(L83&lt;&gt;"",M83&lt;&gt;"Not Assessed",N83="Yes")),"Check completion fields",""))))))))))</f>
        <v/>
      </c>
    </row>
    <row r="84" ht="54" customHeight="1">
      <c r="A84" s="16" t="n"/>
      <c r="B84" s="26" t="n"/>
      <c r="C84" s="16" t="n"/>
      <c r="D84" s="16" t="n"/>
      <c r="E84" s="16" t="n"/>
      <c r="F84" s="16" t="n"/>
      <c r="G84" s="16" t="n"/>
      <c r="H84" s="16" t="n"/>
      <c r="I84" s="16" t="n"/>
      <c r="J84" s="18" t="n"/>
      <c r="K84" s="19" t="n"/>
      <c r="L84" s="16" t="n"/>
      <c r="M84" s="19" t="n"/>
      <c r="N84" s="19" t="n"/>
      <c r="O84" s="13">
        <f>IF(OR(A84="",J84=""),"",IFERROR(J84/60,""))</f>
        <v/>
      </c>
      <c r="P84" s="21">
        <f>IF(COUNTA(A84:N84)=0,"",IF(A84="","Add plan ID",IF(COUNTIF($A$5:$A$104,A84)&gt;1,"Check duplicate ID",IF(OR(B84="",C84="",D84="",E84="",F84="",G84="",H84="",I84="",J84="",K84="",M84="",N84=""),"Check missing plan details",IF(IFERROR(OR(B84&lt;Assumptions!$I$5,B84&gt;Assumptions!$I$6),TRUE),"Check date range",IF(IFERROR(OR(J84&lt;Assumptions!$I$7,J84&gt;Assumptions!$I$8),TRUE),"Check duration",IF(AND(K84="Ready",B84&lt;TODAY()),"Check past ready plan",IF(AND(K84="Completed",L84=""),"Add reflection",IF(AND(K84="Completed",M84="Not Assessed"),"Review objective",IF(AND(K84&lt;&gt;"Completed",OR(L84&lt;&gt;"",M84&lt;&gt;"Not Assessed",N84="Yes")),"Check completion fields",""))))))))))</f>
        <v/>
      </c>
    </row>
    <row r="85" ht="54" customHeight="1">
      <c r="A85" s="16" t="n"/>
      <c r="B85" s="26" t="n"/>
      <c r="C85" s="16" t="n"/>
      <c r="D85" s="16" t="n"/>
      <c r="E85" s="16" t="n"/>
      <c r="F85" s="16" t="n"/>
      <c r="G85" s="16" t="n"/>
      <c r="H85" s="16" t="n"/>
      <c r="I85" s="16" t="n"/>
      <c r="J85" s="18" t="n"/>
      <c r="K85" s="19" t="n"/>
      <c r="L85" s="16" t="n"/>
      <c r="M85" s="19" t="n"/>
      <c r="N85" s="19" t="n"/>
      <c r="O85" s="12">
        <f>IF(OR(A85="",J85=""),"",IFERROR(J85/60,""))</f>
        <v/>
      </c>
      <c r="P85" s="20">
        <f>IF(COUNTA(A85:N85)=0,"",IF(A85="","Add plan ID",IF(COUNTIF($A$5:$A$104,A85)&gt;1,"Check duplicate ID",IF(OR(B85="",C85="",D85="",E85="",F85="",G85="",H85="",I85="",J85="",K85="",M85="",N85=""),"Check missing plan details",IF(IFERROR(OR(B85&lt;Assumptions!$I$5,B85&gt;Assumptions!$I$6),TRUE),"Check date range",IF(IFERROR(OR(J85&lt;Assumptions!$I$7,J85&gt;Assumptions!$I$8),TRUE),"Check duration",IF(AND(K85="Ready",B85&lt;TODAY()),"Check past ready plan",IF(AND(K85="Completed",L85=""),"Add reflection",IF(AND(K85="Completed",M85="Not Assessed"),"Review objective",IF(AND(K85&lt;&gt;"Completed",OR(L85&lt;&gt;"",M85&lt;&gt;"Not Assessed",N85="Yes")),"Check completion fields",""))))))))))</f>
        <v/>
      </c>
    </row>
    <row r="86" ht="54" customHeight="1">
      <c r="A86" s="16" t="n"/>
      <c r="B86" s="26" t="n"/>
      <c r="C86" s="16" t="n"/>
      <c r="D86" s="16" t="n"/>
      <c r="E86" s="16" t="n"/>
      <c r="F86" s="16" t="n"/>
      <c r="G86" s="16" t="n"/>
      <c r="H86" s="16" t="n"/>
      <c r="I86" s="16" t="n"/>
      <c r="J86" s="18" t="n"/>
      <c r="K86" s="19" t="n"/>
      <c r="L86" s="16" t="n"/>
      <c r="M86" s="19" t="n"/>
      <c r="N86" s="19" t="n"/>
      <c r="O86" s="13">
        <f>IF(OR(A86="",J86=""),"",IFERROR(J86/60,""))</f>
        <v/>
      </c>
      <c r="P86" s="21">
        <f>IF(COUNTA(A86:N86)=0,"",IF(A86="","Add plan ID",IF(COUNTIF($A$5:$A$104,A86)&gt;1,"Check duplicate ID",IF(OR(B86="",C86="",D86="",E86="",F86="",G86="",H86="",I86="",J86="",K86="",M86="",N86=""),"Check missing plan details",IF(IFERROR(OR(B86&lt;Assumptions!$I$5,B86&gt;Assumptions!$I$6),TRUE),"Check date range",IF(IFERROR(OR(J86&lt;Assumptions!$I$7,J86&gt;Assumptions!$I$8),TRUE),"Check duration",IF(AND(K86="Ready",B86&lt;TODAY()),"Check past ready plan",IF(AND(K86="Completed",L86=""),"Add reflection",IF(AND(K86="Completed",M86="Not Assessed"),"Review objective",IF(AND(K86&lt;&gt;"Completed",OR(L86&lt;&gt;"",M86&lt;&gt;"Not Assessed",N86="Yes")),"Check completion fields",""))))))))))</f>
        <v/>
      </c>
    </row>
    <row r="87" ht="54" customHeight="1">
      <c r="A87" s="16" t="n"/>
      <c r="B87" s="26" t="n"/>
      <c r="C87" s="16" t="n"/>
      <c r="D87" s="16" t="n"/>
      <c r="E87" s="16" t="n"/>
      <c r="F87" s="16" t="n"/>
      <c r="G87" s="16" t="n"/>
      <c r="H87" s="16" t="n"/>
      <c r="I87" s="16" t="n"/>
      <c r="J87" s="18" t="n"/>
      <c r="K87" s="19" t="n"/>
      <c r="L87" s="16" t="n"/>
      <c r="M87" s="19" t="n"/>
      <c r="N87" s="19" t="n"/>
      <c r="O87" s="12">
        <f>IF(OR(A87="",J87=""),"",IFERROR(J87/60,""))</f>
        <v/>
      </c>
      <c r="P87" s="20">
        <f>IF(COUNTA(A87:N87)=0,"",IF(A87="","Add plan ID",IF(COUNTIF($A$5:$A$104,A87)&gt;1,"Check duplicate ID",IF(OR(B87="",C87="",D87="",E87="",F87="",G87="",H87="",I87="",J87="",K87="",M87="",N87=""),"Check missing plan details",IF(IFERROR(OR(B87&lt;Assumptions!$I$5,B87&gt;Assumptions!$I$6),TRUE),"Check date range",IF(IFERROR(OR(J87&lt;Assumptions!$I$7,J87&gt;Assumptions!$I$8),TRUE),"Check duration",IF(AND(K87="Ready",B87&lt;TODAY()),"Check past ready plan",IF(AND(K87="Completed",L87=""),"Add reflection",IF(AND(K87="Completed",M87="Not Assessed"),"Review objective",IF(AND(K87&lt;&gt;"Completed",OR(L87&lt;&gt;"",M87&lt;&gt;"Not Assessed",N87="Yes")),"Check completion fields",""))))))))))</f>
        <v/>
      </c>
    </row>
    <row r="88" ht="54" customHeight="1">
      <c r="A88" s="16" t="n"/>
      <c r="B88" s="26" t="n"/>
      <c r="C88" s="16" t="n"/>
      <c r="D88" s="16" t="n"/>
      <c r="E88" s="16" t="n"/>
      <c r="F88" s="16" t="n"/>
      <c r="G88" s="16" t="n"/>
      <c r="H88" s="16" t="n"/>
      <c r="I88" s="16" t="n"/>
      <c r="J88" s="18" t="n"/>
      <c r="K88" s="19" t="n"/>
      <c r="L88" s="16" t="n"/>
      <c r="M88" s="19" t="n"/>
      <c r="N88" s="19" t="n"/>
      <c r="O88" s="13">
        <f>IF(OR(A88="",J88=""),"",IFERROR(J88/60,""))</f>
        <v/>
      </c>
      <c r="P88" s="21">
        <f>IF(COUNTA(A88:N88)=0,"",IF(A88="","Add plan ID",IF(COUNTIF($A$5:$A$104,A88)&gt;1,"Check duplicate ID",IF(OR(B88="",C88="",D88="",E88="",F88="",G88="",H88="",I88="",J88="",K88="",M88="",N88=""),"Check missing plan details",IF(IFERROR(OR(B88&lt;Assumptions!$I$5,B88&gt;Assumptions!$I$6),TRUE),"Check date range",IF(IFERROR(OR(J88&lt;Assumptions!$I$7,J88&gt;Assumptions!$I$8),TRUE),"Check duration",IF(AND(K88="Ready",B88&lt;TODAY()),"Check past ready plan",IF(AND(K88="Completed",L88=""),"Add reflection",IF(AND(K88="Completed",M88="Not Assessed"),"Review objective",IF(AND(K88&lt;&gt;"Completed",OR(L88&lt;&gt;"",M88&lt;&gt;"Not Assessed",N88="Yes")),"Check completion fields",""))))))))))</f>
        <v/>
      </c>
    </row>
    <row r="89" ht="54" customHeight="1">
      <c r="A89" s="16" t="n"/>
      <c r="B89" s="26" t="n"/>
      <c r="C89" s="16" t="n"/>
      <c r="D89" s="16" t="n"/>
      <c r="E89" s="16" t="n"/>
      <c r="F89" s="16" t="n"/>
      <c r="G89" s="16" t="n"/>
      <c r="H89" s="16" t="n"/>
      <c r="I89" s="16" t="n"/>
      <c r="J89" s="18" t="n"/>
      <c r="K89" s="19" t="n"/>
      <c r="L89" s="16" t="n"/>
      <c r="M89" s="19" t="n"/>
      <c r="N89" s="19" t="n"/>
      <c r="O89" s="12">
        <f>IF(OR(A89="",J89=""),"",IFERROR(J89/60,""))</f>
        <v/>
      </c>
      <c r="P89" s="20">
        <f>IF(COUNTA(A89:N89)=0,"",IF(A89="","Add plan ID",IF(COUNTIF($A$5:$A$104,A89)&gt;1,"Check duplicate ID",IF(OR(B89="",C89="",D89="",E89="",F89="",G89="",H89="",I89="",J89="",K89="",M89="",N89=""),"Check missing plan details",IF(IFERROR(OR(B89&lt;Assumptions!$I$5,B89&gt;Assumptions!$I$6),TRUE),"Check date range",IF(IFERROR(OR(J89&lt;Assumptions!$I$7,J89&gt;Assumptions!$I$8),TRUE),"Check duration",IF(AND(K89="Ready",B89&lt;TODAY()),"Check past ready plan",IF(AND(K89="Completed",L89=""),"Add reflection",IF(AND(K89="Completed",M89="Not Assessed"),"Review objective",IF(AND(K89&lt;&gt;"Completed",OR(L89&lt;&gt;"",M89&lt;&gt;"Not Assessed",N89="Yes")),"Check completion fields",""))))))))))</f>
        <v/>
      </c>
    </row>
    <row r="90" ht="54" customHeight="1">
      <c r="A90" s="16" t="n"/>
      <c r="B90" s="26" t="n"/>
      <c r="C90" s="16" t="n"/>
      <c r="D90" s="16" t="n"/>
      <c r="E90" s="16" t="n"/>
      <c r="F90" s="16" t="n"/>
      <c r="G90" s="16" t="n"/>
      <c r="H90" s="16" t="n"/>
      <c r="I90" s="16" t="n"/>
      <c r="J90" s="18" t="n"/>
      <c r="K90" s="19" t="n"/>
      <c r="L90" s="16" t="n"/>
      <c r="M90" s="19" t="n"/>
      <c r="N90" s="19" t="n"/>
      <c r="O90" s="13">
        <f>IF(OR(A90="",J90=""),"",IFERROR(J90/60,""))</f>
        <v/>
      </c>
      <c r="P90" s="21">
        <f>IF(COUNTA(A90:N90)=0,"",IF(A90="","Add plan ID",IF(COUNTIF($A$5:$A$104,A90)&gt;1,"Check duplicate ID",IF(OR(B90="",C90="",D90="",E90="",F90="",G90="",H90="",I90="",J90="",K90="",M90="",N90=""),"Check missing plan details",IF(IFERROR(OR(B90&lt;Assumptions!$I$5,B90&gt;Assumptions!$I$6),TRUE),"Check date range",IF(IFERROR(OR(J90&lt;Assumptions!$I$7,J90&gt;Assumptions!$I$8),TRUE),"Check duration",IF(AND(K90="Ready",B90&lt;TODAY()),"Check past ready plan",IF(AND(K90="Completed",L90=""),"Add reflection",IF(AND(K90="Completed",M90="Not Assessed"),"Review objective",IF(AND(K90&lt;&gt;"Completed",OR(L90&lt;&gt;"",M90&lt;&gt;"Not Assessed",N90="Yes")),"Check completion fields",""))))))))))</f>
        <v/>
      </c>
    </row>
    <row r="91" ht="54" customHeight="1">
      <c r="A91" s="16" t="n"/>
      <c r="B91" s="26" t="n"/>
      <c r="C91" s="16" t="n"/>
      <c r="D91" s="16" t="n"/>
      <c r="E91" s="16" t="n"/>
      <c r="F91" s="16" t="n"/>
      <c r="G91" s="16" t="n"/>
      <c r="H91" s="16" t="n"/>
      <c r="I91" s="16" t="n"/>
      <c r="J91" s="18" t="n"/>
      <c r="K91" s="19" t="n"/>
      <c r="L91" s="16" t="n"/>
      <c r="M91" s="19" t="n"/>
      <c r="N91" s="19" t="n"/>
      <c r="O91" s="12">
        <f>IF(OR(A91="",J91=""),"",IFERROR(J91/60,""))</f>
        <v/>
      </c>
      <c r="P91" s="20">
        <f>IF(COUNTA(A91:N91)=0,"",IF(A91="","Add plan ID",IF(COUNTIF($A$5:$A$104,A91)&gt;1,"Check duplicate ID",IF(OR(B91="",C91="",D91="",E91="",F91="",G91="",H91="",I91="",J91="",K91="",M91="",N91=""),"Check missing plan details",IF(IFERROR(OR(B91&lt;Assumptions!$I$5,B91&gt;Assumptions!$I$6),TRUE),"Check date range",IF(IFERROR(OR(J91&lt;Assumptions!$I$7,J91&gt;Assumptions!$I$8),TRUE),"Check duration",IF(AND(K91="Ready",B91&lt;TODAY()),"Check past ready plan",IF(AND(K91="Completed",L91=""),"Add reflection",IF(AND(K91="Completed",M91="Not Assessed"),"Review objective",IF(AND(K91&lt;&gt;"Completed",OR(L91&lt;&gt;"",M91&lt;&gt;"Not Assessed",N91="Yes")),"Check completion fields",""))))))))))</f>
        <v/>
      </c>
    </row>
    <row r="92" ht="54" customHeight="1">
      <c r="A92" s="16" t="n"/>
      <c r="B92" s="26" t="n"/>
      <c r="C92" s="16" t="n"/>
      <c r="D92" s="16" t="n"/>
      <c r="E92" s="16" t="n"/>
      <c r="F92" s="16" t="n"/>
      <c r="G92" s="16" t="n"/>
      <c r="H92" s="16" t="n"/>
      <c r="I92" s="16" t="n"/>
      <c r="J92" s="18" t="n"/>
      <c r="K92" s="19" t="n"/>
      <c r="L92" s="16" t="n"/>
      <c r="M92" s="19" t="n"/>
      <c r="N92" s="19" t="n"/>
      <c r="O92" s="13">
        <f>IF(OR(A92="",J92=""),"",IFERROR(J92/60,""))</f>
        <v/>
      </c>
      <c r="P92" s="21">
        <f>IF(COUNTA(A92:N92)=0,"",IF(A92="","Add plan ID",IF(COUNTIF($A$5:$A$104,A92)&gt;1,"Check duplicate ID",IF(OR(B92="",C92="",D92="",E92="",F92="",G92="",H92="",I92="",J92="",K92="",M92="",N92=""),"Check missing plan details",IF(IFERROR(OR(B92&lt;Assumptions!$I$5,B92&gt;Assumptions!$I$6),TRUE),"Check date range",IF(IFERROR(OR(J92&lt;Assumptions!$I$7,J92&gt;Assumptions!$I$8),TRUE),"Check duration",IF(AND(K92="Ready",B92&lt;TODAY()),"Check past ready plan",IF(AND(K92="Completed",L92=""),"Add reflection",IF(AND(K92="Completed",M92="Not Assessed"),"Review objective",IF(AND(K92&lt;&gt;"Completed",OR(L92&lt;&gt;"",M92&lt;&gt;"Not Assessed",N92="Yes")),"Check completion fields",""))))))))))</f>
        <v/>
      </c>
    </row>
    <row r="93" ht="54" customHeight="1">
      <c r="A93" s="16" t="n"/>
      <c r="B93" s="26" t="n"/>
      <c r="C93" s="16" t="n"/>
      <c r="D93" s="16" t="n"/>
      <c r="E93" s="16" t="n"/>
      <c r="F93" s="16" t="n"/>
      <c r="G93" s="16" t="n"/>
      <c r="H93" s="16" t="n"/>
      <c r="I93" s="16" t="n"/>
      <c r="J93" s="18" t="n"/>
      <c r="K93" s="19" t="n"/>
      <c r="L93" s="16" t="n"/>
      <c r="M93" s="19" t="n"/>
      <c r="N93" s="19" t="n"/>
      <c r="O93" s="12">
        <f>IF(OR(A93="",J93=""),"",IFERROR(J93/60,""))</f>
        <v/>
      </c>
      <c r="P93" s="20">
        <f>IF(COUNTA(A93:N93)=0,"",IF(A93="","Add plan ID",IF(COUNTIF($A$5:$A$104,A93)&gt;1,"Check duplicate ID",IF(OR(B93="",C93="",D93="",E93="",F93="",G93="",H93="",I93="",J93="",K93="",M93="",N93=""),"Check missing plan details",IF(IFERROR(OR(B93&lt;Assumptions!$I$5,B93&gt;Assumptions!$I$6),TRUE),"Check date range",IF(IFERROR(OR(J93&lt;Assumptions!$I$7,J93&gt;Assumptions!$I$8),TRUE),"Check duration",IF(AND(K93="Ready",B93&lt;TODAY()),"Check past ready plan",IF(AND(K93="Completed",L93=""),"Add reflection",IF(AND(K93="Completed",M93="Not Assessed"),"Review objective",IF(AND(K93&lt;&gt;"Completed",OR(L93&lt;&gt;"",M93&lt;&gt;"Not Assessed",N93="Yes")),"Check completion fields",""))))))))))</f>
        <v/>
      </c>
    </row>
    <row r="94" ht="54" customHeight="1">
      <c r="A94" s="16" t="n"/>
      <c r="B94" s="26" t="n"/>
      <c r="C94" s="16" t="n"/>
      <c r="D94" s="16" t="n"/>
      <c r="E94" s="16" t="n"/>
      <c r="F94" s="16" t="n"/>
      <c r="G94" s="16" t="n"/>
      <c r="H94" s="16" t="n"/>
      <c r="I94" s="16" t="n"/>
      <c r="J94" s="18" t="n"/>
      <c r="K94" s="19" t="n"/>
      <c r="L94" s="16" t="n"/>
      <c r="M94" s="19" t="n"/>
      <c r="N94" s="19" t="n"/>
      <c r="O94" s="13">
        <f>IF(OR(A94="",J94=""),"",IFERROR(J94/60,""))</f>
        <v/>
      </c>
      <c r="P94" s="21">
        <f>IF(COUNTA(A94:N94)=0,"",IF(A94="","Add plan ID",IF(COUNTIF($A$5:$A$104,A94)&gt;1,"Check duplicate ID",IF(OR(B94="",C94="",D94="",E94="",F94="",G94="",H94="",I94="",J94="",K94="",M94="",N94=""),"Check missing plan details",IF(IFERROR(OR(B94&lt;Assumptions!$I$5,B94&gt;Assumptions!$I$6),TRUE),"Check date range",IF(IFERROR(OR(J94&lt;Assumptions!$I$7,J94&gt;Assumptions!$I$8),TRUE),"Check duration",IF(AND(K94="Ready",B94&lt;TODAY()),"Check past ready plan",IF(AND(K94="Completed",L94=""),"Add reflection",IF(AND(K94="Completed",M94="Not Assessed"),"Review objective",IF(AND(K94&lt;&gt;"Completed",OR(L94&lt;&gt;"",M94&lt;&gt;"Not Assessed",N94="Yes")),"Check completion fields",""))))))))))</f>
        <v/>
      </c>
    </row>
    <row r="95" ht="54" customHeight="1">
      <c r="A95" s="16" t="n"/>
      <c r="B95" s="26" t="n"/>
      <c r="C95" s="16" t="n"/>
      <c r="D95" s="16" t="n"/>
      <c r="E95" s="16" t="n"/>
      <c r="F95" s="16" t="n"/>
      <c r="G95" s="16" t="n"/>
      <c r="H95" s="16" t="n"/>
      <c r="I95" s="16" t="n"/>
      <c r="J95" s="18" t="n"/>
      <c r="K95" s="19" t="n"/>
      <c r="L95" s="16" t="n"/>
      <c r="M95" s="19" t="n"/>
      <c r="N95" s="19" t="n"/>
      <c r="O95" s="12">
        <f>IF(OR(A95="",J95=""),"",IFERROR(J95/60,""))</f>
        <v/>
      </c>
      <c r="P95" s="20">
        <f>IF(COUNTA(A95:N95)=0,"",IF(A95="","Add plan ID",IF(COUNTIF($A$5:$A$104,A95)&gt;1,"Check duplicate ID",IF(OR(B95="",C95="",D95="",E95="",F95="",G95="",H95="",I95="",J95="",K95="",M95="",N95=""),"Check missing plan details",IF(IFERROR(OR(B95&lt;Assumptions!$I$5,B95&gt;Assumptions!$I$6),TRUE),"Check date range",IF(IFERROR(OR(J95&lt;Assumptions!$I$7,J95&gt;Assumptions!$I$8),TRUE),"Check duration",IF(AND(K95="Ready",B95&lt;TODAY()),"Check past ready plan",IF(AND(K95="Completed",L95=""),"Add reflection",IF(AND(K95="Completed",M95="Not Assessed"),"Review objective",IF(AND(K95&lt;&gt;"Completed",OR(L95&lt;&gt;"",M95&lt;&gt;"Not Assessed",N95="Yes")),"Check completion fields",""))))))))))</f>
        <v/>
      </c>
    </row>
    <row r="96" ht="54" customHeight="1">
      <c r="A96" s="16" t="n"/>
      <c r="B96" s="26" t="n"/>
      <c r="C96" s="16" t="n"/>
      <c r="D96" s="16" t="n"/>
      <c r="E96" s="16" t="n"/>
      <c r="F96" s="16" t="n"/>
      <c r="G96" s="16" t="n"/>
      <c r="H96" s="16" t="n"/>
      <c r="I96" s="16" t="n"/>
      <c r="J96" s="18" t="n"/>
      <c r="K96" s="19" t="n"/>
      <c r="L96" s="16" t="n"/>
      <c r="M96" s="19" t="n"/>
      <c r="N96" s="19" t="n"/>
      <c r="O96" s="13">
        <f>IF(OR(A96="",J96=""),"",IFERROR(J96/60,""))</f>
        <v/>
      </c>
      <c r="P96" s="21">
        <f>IF(COUNTA(A96:N96)=0,"",IF(A96="","Add plan ID",IF(COUNTIF($A$5:$A$104,A96)&gt;1,"Check duplicate ID",IF(OR(B96="",C96="",D96="",E96="",F96="",G96="",H96="",I96="",J96="",K96="",M96="",N96=""),"Check missing plan details",IF(IFERROR(OR(B96&lt;Assumptions!$I$5,B96&gt;Assumptions!$I$6),TRUE),"Check date range",IF(IFERROR(OR(J96&lt;Assumptions!$I$7,J96&gt;Assumptions!$I$8),TRUE),"Check duration",IF(AND(K96="Ready",B96&lt;TODAY()),"Check past ready plan",IF(AND(K96="Completed",L96=""),"Add reflection",IF(AND(K96="Completed",M96="Not Assessed"),"Review objective",IF(AND(K96&lt;&gt;"Completed",OR(L96&lt;&gt;"",M96&lt;&gt;"Not Assessed",N96="Yes")),"Check completion fields",""))))))))))</f>
        <v/>
      </c>
    </row>
    <row r="97" ht="54" customHeight="1">
      <c r="A97" s="16" t="n"/>
      <c r="B97" s="26" t="n"/>
      <c r="C97" s="16" t="n"/>
      <c r="D97" s="16" t="n"/>
      <c r="E97" s="16" t="n"/>
      <c r="F97" s="16" t="n"/>
      <c r="G97" s="16" t="n"/>
      <c r="H97" s="16" t="n"/>
      <c r="I97" s="16" t="n"/>
      <c r="J97" s="18" t="n"/>
      <c r="K97" s="19" t="n"/>
      <c r="L97" s="16" t="n"/>
      <c r="M97" s="19" t="n"/>
      <c r="N97" s="19" t="n"/>
      <c r="O97" s="12">
        <f>IF(OR(A97="",J97=""),"",IFERROR(J97/60,""))</f>
        <v/>
      </c>
      <c r="P97" s="20">
        <f>IF(COUNTA(A97:N97)=0,"",IF(A97="","Add plan ID",IF(COUNTIF($A$5:$A$104,A97)&gt;1,"Check duplicate ID",IF(OR(B97="",C97="",D97="",E97="",F97="",G97="",H97="",I97="",J97="",K97="",M97="",N97=""),"Check missing plan details",IF(IFERROR(OR(B97&lt;Assumptions!$I$5,B97&gt;Assumptions!$I$6),TRUE),"Check date range",IF(IFERROR(OR(J97&lt;Assumptions!$I$7,J97&gt;Assumptions!$I$8),TRUE),"Check duration",IF(AND(K97="Ready",B97&lt;TODAY()),"Check past ready plan",IF(AND(K97="Completed",L97=""),"Add reflection",IF(AND(K97="Completed",M97="Not Assessed"),"Review objective",IF(AND(K97&lt;&gt;"Completed",OR(L97&lt;&gt;"",M97&lt;&gt;"Not Assessed",N97="Yes")),"Check completion fields",""))))))))))</f>
        <v/>
      </c>
    </row>
    <row r="98" ht="54" customHeight="1">
      <c r="A98" s="16" t="n"/>
      <c r="B98" s="26" t="n"/>
      <c r="C98" s="16" t="n"/>
      <c r="D98" s="16" t="n"/>
      <c r="E98" s="16" t="n"/>
      <c r="F98" s="16" t="n"/>
      <c r="G98" s="16" t="n"/>
      <c r="H98" s="16" t="n"/>
      <c r="I98" s="16" t="n"/>
      <c r="J98" s="18" t="n"/>
      <c r="K98" s="19" t="n"/>
      <c r="L98" s="16" t="n"/>
      <c r="M98" s="19" t="n"/>
      <c r="N98" s="19" t="n"/>
      <c r="O98" s="13">
        <f>IF(OR(A98="",J98=""),"",IFERROR(J98/60,""))</f>
        <v/>
      </c>
      <c r="P98" s="21">
        <f>IF(COUNTA(A98:N98)=0,"",IF(A98="","Add plan ID",IF(COUNTIF($A$5:$A$104,A98)&gt;1,"Check duplicate ID",IF(OR(B98="",C98="",D98="",E98="",F98="",G98="",H98="",I98="",J98="",K98="",M98="",N98=""),"Check missing plan details",IF(IFERROR(OR(B98&lt;Assumptions!$I$5,B98&gt;Assumptions!$I$6),TRUE),"Check date range",IF(IFERROR(OR(J98&lt;Assumptions!$I$7,J98&gt;Assumptions!$I$8),TRUE),"Check duration",IF(AND(K98="Ready",B98&lt;TODAY()),"Check past ready plan",IF(AND(K98="Completed",L98=""),"Add reflection",IF(AND(K98="Completed",M98="Not Assessed"),"Review objective",IF(AND(K98&lt;&gt;"Completed",OR(L98&lt;&gt;"",M98&lt;&gt;"Not Assessed",N98="Yes")),"Check completion fields",""))))))))))</f>
        <v/>
      </c>
    </row>
    <row r="99" ht="54" customHeight="1">
      <c r="A99" s="16" t="n"/>
      <c r="B99" s="26" t="n"/>
      <c r="C99" s="16" t="n"/>
      <c r="D99" s="16" t="n"/>
      <c r="E99" s="16" t="n"/>
      <c r="F99" s="16" t="n"/>
      <c r="G99" s="16" t="n"/>
      <c r="H99" s="16" t="n"/>
      <c r="I99" s="16" t="n"/>
      <c r="J99" s="18" t="n"/>
      <c r="K99" s="19" t="n"/>
      <c r="L99" s="16" t="n"/>
      <c r="M99" s="19" t="n"/>
      <c r="N99" s="19" t="n"/>
      <c r="O99" s="12">
        <f>IF(OR(A99="",J99=""),"",IFERROR(J99/60,""))</f>
        <v/>
      </c>
      <c r="P99" s="20">
        <f>IF(COUNTA(A99:N99)=0,"",IF(A99="","Add plan ID",IF(COUNTIF($A$5:$A$104,A99)&gt;1,"Check duplicate ID",IF(OR(B99="",C99="",D99="",E99="",F99="",G99="",H99="",I99="",J99="",K99="",M99="",N99=""),"Check missing plan details",IF(IFERROR(OR(B99&lt;Assumptions!$I$5,B99&gt;Assumptions!$I$6),TRUE),"Check date range",IF(IFERROR(OR(J99&lt;Assumptions!$I$7,J99&gt;Assumptions!$I$8),TRUE),"Check duration",IF(AND(K99="Ready",B99&lt;TODAY()),"Check past ready plan",IF(AND(K99="Completed",L99=""),"Add reflection",IF(AND(K99="Completed",M99="Not Assessed"),"Review objective",IF(AND(K99&lt;&gt;"Completed",OR(L99&lt;&gt;"",M99&lt;&gt;"Not Assessed",N99="Yes")),"Check completion fields",""))))))))))</f>
        <v/>
      </c>
    </row>
    <row r="100" ht="54" customHeight="1">
      <c r="A100" s="16" t="n"/>
      <c r="B100" s="26" t="n"/>
      <c r="C100" s="16" t="n"/>
      <c r="D100" s="16" t="n"/>
      <c r="E100" s="16" t="n"/>
      <c r="F100" s="16" t="n"/>
      <c r="G100" s="16" t="n"/>
      <c r="H100" s="16" t="n"/>
      <c r="I100" s="16" t="n"/>
      <c r="J100" s="18" t="n"/>
      <c r="K100" s="19" t="n"/>
      <c r="L100" s="16" t="n"/>
      <c r="M100" s="19" t="n"/>
      <c r="N100" s="19" t="n"/>
      <c r="O100" s="13">
        <f>IF(OR(A100="",J100=""),"",IFERROR(J100/60,""))</f>
        <v/>
      </c>
      <c r="P100" s="21">
        <f>IF(COUNTA(A100:N100)=0,"",IF(A100="","Add plan ID",IF(COUNTIF($A$5:$A$104,A100)&gt;1,"Check duplicate ID",IF(OR(B100="",C100="",D100="",E100="",F100="",G100="",H100="",I100="",J100="",K100="",M100="",N100=""),"Check missing plan details",IF(IFERROR(OR(B100&lt;Assumptions!$I$5,B100&gt;Assumptions!$I$6),TRUE),"Check date range",IF(IFERROR(OR(J100&lt;Assumptions!$I$7,J100&gt;Assumptions!$I$8),TRUE),"Check duration",IF(AND(K100="Ready",B100&lt;TODAY()),"Check past ready plan",IF(AND(K100="Completed",L100=""),"Add reflection",IF(AND(K100="Completed",M100="Not Assessed"),"Review objective",IF(AND(K100&lt;&gt;"Completed",OR(L100&lt;&gt;"",M100&lt;&gt;"Not Assessed",N100="Yes")),"Check completion fields",""))))))))))</f>
        <v/>
      </c>
    </row>
    <row r="101" ht="54" customHeight="1">
      <c r="A101" s="16" t="n"/>
      <c r="B101" s="26" t="n"/>
      <c r="C101" s="16" t="n"/>
      <c r="D101" s="16" t="n"/>
      <c r="E101" s="16" t="n"/>
      <c r="F101" s="16" t="n"/>
      <c r="G101" s="16" t="n"/>
      <c r="H101" s="16" t="n"/>
      <c r="I101" s="16" t="n"/>
      <c r="J101" s="18" t="n"/>
      <c r="K101" s="19" t="n"/>
      <c r="L101" s="16" t="n"/>
      <c r="M101" s="19" t="n"/>
      <c r="N101" s="19" t="n"/>
      <c r="O101" s="12">
        <f>IF(OR(A101="",J101=""),"",IFERROR(J101/60,""))</f>
        <v/>
      </c>
      <c r="P101" s="20">
        <f>IF(COUNTA(A101:N101)=0,"",IF(A101="","Add plan ID",IF(COUNTIF($A$5:$A$104,A101)&gt;1,"Check duplicate ID",IF(OR(B101="",C101="",D101="",E101="",F101="",G101="",H101="",I101="",J101="",K101="",M101="",N101=""),"Check missing plan details",IF(IFERROR(OR(B101&lt;Assumptions!$I$5,B101&gt;Assumptions!$I$6),TRUE),"Check date range",IF(IFERROR(OR(J101&lt;Assumptions!$I$7,J101&gt;Assumptions!$I$8),TRUE),"Check duration",IF(AND(K101="Ready",B101&lt;TODAY()),"Check past ready plan",IF(AND(K101="Completed",L101=""),"Add reflection",IF(AND(K101="Completed",M101="Not Assessed"),"Review objective",IF(AND(K101&lt;&gt;"Completed",OR(L101&lt;&gt;"",M101&lt;&gt;"Not Assessed",N101="Yes")),"Check completion fields",""))))))))))</f>
        <v/>
      </c>
    </row>
    <row r="102" ht="54" customHeight="1">
      <c r="A102" s="16" t="n"/>
      <c r="B102" s="26" t="n"/>
      <c r="C102" s="16" t="n"/>
      <c r="D102" s="16" t="n"/>
      <c r="E102" s="16" t="n"/>
      <c r="F102" s="16" t="n"/>
      <c r="G102" s="16" t="n"/>
      <c r="H102" s="16" t="n"/>
      <c r="I102" s="16" t="n"/>
      <c r="J102" s="18" t="n"/>
      <c r="K102" s="19" t="n"/>
      <c r="L102" s="16" t="n"/>
      <c r="M102" s="19" t="n"/>
      <c r="N102" s="19" t="n"/>
      <c r="O102" s="13">
        <f>IF(OR(A102="",J102=""),"",IFERROR(J102/60,""))</f>
        <v/>
      </c>
      <c r="P102" s="21">
        <f>IF(COUNTA(A102:N102)=0,"",IF(A102="","Add plan ID",IF(COUNTIF($A$5:$A$104,A102)&gt;1,"Check duplicate ID",IF(OR(B102="",C102="",D102="",E102="",F102="",G102="",H102="",I102="",J102="",K102="",M102="",N102=""),"Check missing plan details",IF(IFERROR(OR(B102&lt;Assumptions!$I$5,B102&gt;Assumptions!$I$6),TRUE),"Check date range",IF(IFERROR(OR(J102&lt;Assumptions!$I$7,J102&gt;Assumptions!$I$8),TRUE),"Check duration",IF(AND(K102="Ready",B102&lt;TODAY()),"Check past ready plan",IF(AND(K102="Completed",L102=""),"Add reflection",IF(AND(K102="Completed",M102="Not Assessed"),"Review objective",IF(AND(K102&lt;&gt;"Completed",OR(L102&lt;&gt;"",M102&lt;&gt;"Not Assessed",N102="Yes")),"Check completion fields",""))))))))))</f>
        <v/>
      </c>
    </row>
    <row r="103" ht="54" customHeight="1">
      <c r="A103" s="16" t="n"/>
      <c r="B103" s="26" t="n"/>
      <c r="C103" s="16" t="n"/>
      <c r="D103" s="16" t="n"/>
      <c r="E103" s="16" t="n"/>
      <c r="F103" s="16" t="n"/>
      <c r="G103" s="16" t="n"/>
      <c r="H103" s="16" t="n"/>
      <c r="I103" s="16" t="n"/>
      <c r="J103" s="18" t="n"/>
      <c r="K103" s="19" t="n"/>
      <c r="L103" s="16" t="n"/>
      <c r="M103" s="19" t="n"/>
      <c r="N103" s="19" t="n"/>
      <c r="O103" s="12">
        <f>IF(OR(A103="",J103=""),"",IFERROR(J103/60,""))</f>
        <v/>
      </c>
      <c r="P103" s="20">
        <f>IF(COUNTA(A103:N103)=0,"",IF(A103="","Add plan ID",IF(COUNTIF($A$5:$A$104,A103)&gt;1,"Check duplicate ID",IF(OR(B103="",C103="",D103="",E103="",F103="",G103="",H103="",I103="",J103="",K103="",M103="",N103=""),"Check missing plan details",IF(IFERROR(OR(B103&lt;Assumptions!$I$5,B103&gt;Assumptions!$I$6),TRUE),"Check date range",IF(IFERROR(OR(J103&lt;Assumptions!$I$7,J103&gt;Assumptions!$I$8),TRUE),"Check duration",IF(AND(K103="Ready",B103&lt;TODAY()),"Check past ready plan",IF(AND(K103="Completed",L103=""),"Add reflection",IF(AND(K103="Completed",M103="Not Assessed"),"Review objective",IF(AND(K103&lt;&gt;"Completed",OR(L103&lt;&gt;"",M103&lt;&gt;"Not Assessed",N103="Yes")),"Check completion fields",""))))))))))</f>
        <v/>
      </c>
    </row>
    <row r="104" ht="54" customHeight="1">
      <c r="A104" s="16" t="n"/>
      <c r="B104" s="26" t="n"/>
      <c r="C104" s="16" t="n"/>
      <c r="D104" s="16" t="n"/>
      <c r="E104" s="16" t="n"/>
      <c r="F104" s="16" t="n"/>
      <c r="G104" s="16" t="n"/>
      <c r="H104" s="16" t="n"/>
      <c r="I104" s="16" t="n"/>
      <c r="J104" s="18" t="n"/>
      <c r="K104" s="19" t="n"/>
      <c r="L104" s="16" t="n"/>
      <c r="M104" s="19" t="n"/>
      <c r="N104" s="19" t="n"/>
      <c r="O104" s="13">
        <f>IF(OR(A104="",J104=""),"",IFERROR(J104/60,""))</f>
        <v/>
      </c>
      <c r="P104" s="21">
        <f>IF(COUNTA(A104:N104)=0,"",IF(A104="","Add plan ID",IF(COUNTIF($A$5:$A$104,A104)&gt;1,"Check duplicate ID",IF(OR(B104="",C104="",D104="",E104="",F104="",G104="",H104="",I104="",J104="",K104="",M104="",N104=""),"Check missing plan details",IF(IFERROR(OR(B104&lt;Assumptions!$I$5,B104&gt;Assumptions!$I$6),TRUE),"Check date range",IF(IFERROR(OR(J104&lt;Assumptions!$I$7,J104&gt;Assumptions!$I$8),TRUE),"Check duration",IF(AND(K104="Ready",B104&lt;TODAY()),"Check past ready plan",IF(AND(K104="Completed",L104=""),"Add reflection",IF(AND(K104="Completed",M104="Not Assessed"),"Review objective",IF(AND(K104&lt;&gt;"Completed",OR(L104&lt;&gt;"",M104&lt;&gt;"Not Assessed",N104="Yes")),"Check completion fields",""))))))))))</f>
        <v/>
      </c>
    </row>
  </sheetData>
  <autoFilter ref="A4:P104"/>
  <mergeCells count="1">
    <mergeCell ref="A1:P1"/>
  </mergeCells>
  <conditionalFormatting sqref="K5:K104">
    <cfRule type="expression" priority="1" dxfId="0">
      <formula>$K5="Completed"</formula>
    </cfRule>
    <cfRule type="expression" priority="2" dxfId="2">
      <formula>$K5="Ready"</formula>
    </cfRule>
  </conditionalFormatting>
  <conditionalFormatting sqref="N5:N104">
    <cfRule type="expression" priority="3" dxfId="1">
      <formula>$N5="Yes"</formula>
    </cfRule>
  </conditionalFormatting>
  <conditionalFormatting sqref="P5:P104">
    <cfRule type="expression" priority="4" dxfId="1">
      <formula>$P5&lt;&gt;""</formula>
    </cfRule>
  </conditionalFormatting>
  <dataValidations count="8">
    <dataValidation sqref="B5:B104" showDropDown="0" showInputMessage="1" showErrorMessage="1" allowBlank="0" errorTitle="Check Session Date" error="Enter a date within the editable planning range." promptTitle="Session Date" prompt="Use a date within the range shown on Assumptions." type="date" operator="between">
      <formula1>INDIRECT("'Assumptions'!$I$5")</formula1>
      <formula2>INDIRECT("'Assumptions'!$I$6")</formula2>
    </dataValidation>
    <dataValidation sqref="C5:C104" showDropDown="0" showInputMessage="0" showErrorMessage="1" allowBlank="0" errorTitle="Check Room" error="Choose a room from the Assumptions list." type="list">
      <formula1>INDIRECT("'Assumptions'!$D$5:$D$8")</formula1>
    </dataValidation>
    <dataValidation sqref="D5:D104" showDropDown="0" showInputMessage="0" showErrorMessage="1" allowBlank="0" errorTitle="Check Staff Assignment" error="Choose a staff assignment from the Assumptions list." type="list">
      <formula1>INDIRECT("'Assumptions'!$F$5:$F$8")</formula1>
    </dataValidation>
    <dataValidation sqref="E5:E104" showDropDown="0" showInputMessage="0" showErrorMessage="1" allowBlank="0" errorTitle="Check Age Group" error="Choose an age group from the Assumptions list." type="list">
      <formula1>INDIRECT("'Assumptions'!$E$5:$E$9")</formula1>
    </dataValidation>
    <dataValidation sqref="J5:J104" showDropDown="0" showInputMessage="1" showErrorMessage="1" allowBlank="0" errorTitle="Check Planned Minutes" error="Enter whole minutes within the editable planning limits." promptTitle="Planned Minutes" prompt="Use the minimum and maximum shown on Assumptions." type="whole" operator="between">
      <formula1>INDIRECT("'Assumptions'!$I$7")</formula1>
      <formula2>INDIRECT("'Assumptions'!$I$8")</formula2>
    </dataValidation>
    <dataValidation sqref="K5:K104" showDropDown="0" showInputMessage="0" showErrorMessage="1" allowBlank="0" errorTitle="Check Status" error="Choose a status from the Assumptions list." type="list">
      <formula1>INDIRECT("'Assumptions'!$A$5:$A$8")</formula1>
    </dataValidation>
    <dataValidation sqref="M5:M104" showDropDown="0" showInputMessage="0" showErrorMessage="1" allowBlank="0" errorTitle="Check Objective Review" error="Choose an objective review from the Assumptions list." type="list">
      <formula1>INDIRECT("'Assumptions'!$B$5:$B$8")</formula1>
    </dataValidation>
    <dataValidation sqref="N5:N104" showDropDown="0" showInputMessage="0" showErrorMessage="1" allowBlank="0" errorTitle="Check Follow-up" error="Choose Yes or No from the Assumptions list." type="list">
      <formula1>INDIRECT("'Assumptions'!$C$5:$C$6")</formula1>
    </dataValidation>
  </dataValidations>
  <pageMargins left="0.75" right="0.75" top="1" bottom="1" header="0.5" footer="0.5"/>
  <pageSetup orientation="landscape" fitToHeight="0" fitToWidth="1"/>
</worksheet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I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6" customWidth="1" min="1" max="1"/>
    <col width="19" customWidth="1" min="2" max="2"/>
    <col width="13" customWidth="1" min="3" max="3"/>
    <col width="20" customWidth="1" min="4" max="4"/>
    <col width="15" customWidth="1" min="5" max="5"/>
    <col width="30" customWidth="1" min="6" max="6"/>
    <col width="3" customWidth="1" min="7" max="7"/>
    <col width="27" customWidth="1" min="8" max="8"/>
    <col width="17" customWidth="1" min="9" max="9"/>
  </cols>
  <sheetData>
    <row r="1" ht="28" customHeight="1">
      <c r="A1" s="1" t="inlineStr">
        <is>
          <t>Lesson Plan Assumptions</t>
        </is>
      </c>
      <c r="B1" s="2" t="n"/>
      <c r="C1" s="2" t="n"/>
      <c r="D1" s="2" t="n"/>
      <c r="E1" s="2" t="n"/>
      <c r="F1" s="2" t="n"/>
      <c r="G1" s="2" t="n"/>
      <c r="H1" s="2" t="n"/>
      <c r="I1" s="3" t="n"/>
    </row>
    <row r="2" ht="30" customHeight="1">
      <c r="A2" s="14" t="inlineStr">
        <is>
          <t>Edit the yellow choices and planning limits before use. All staff and room labels shown are fictional examples.</t>
        </is>
      </c>
    </row>
    <row r="3"/>
    <row r="4" ht="32" customHeight="1">
      <c r="A4" s="6" t="inlineStr">
        <is>
          <t>Status</t>
        </is>
      </c>
      <c r="B4" s="6" t="inlineStr">
        <is>
          <t>Objective Review</t>
        </is>
      </c>
      <c r="C4" s="6" t="inlineStr">
        <is>
          <t>Follow-up</t>
        </is>
      </c>
      <c r="D4" s="6" t="inlineStr">
        <is>
          <t>Room</t>
        </is>
      </c>
      <c r="E4" s="6" t="inlineStr">
        <is>
          <t>Age Group</t>
        </is>
      </c>
      <c r="F4" s="6" t="inlineStr">
        <is>
          <t>Lead Staff</t>
        </is>
      </c>
      <c r="H4" s="6" t="inlineStr">
        <is>
          <t>Planning Limit</t>
        </is>
      </c>
      <c r="I4" s="6" t="inlineStr">
        <is>
          <t>Value</t>
        </is>
      </c>
    </row>
    <row r="5">
      <c r="A5" s="16" t="inlineStr">
        <is>
          <t>Draft</t>
        </is>
      </c>
      <c r="B5" s="16" t="inlineStr">
        <is>
          <t>Not Assessed</t>
        </is>
      </c>
      <c r="C5" s="16" t="inlineStr">
        <is>
          <t>No</t>
        </is>
      </c>
      <c r="D5" s="16" t="inlineStr">
        <is>
          <t>Acorn Room</t>
        </is>
      </c>
      <c r="E5" s="16" t="inlineStr">
        <is>
          <t>Infant</t>
        </is>
      </c>
      <c r="F5" s="16" t="inlineStr">
        <is>
          <t>Teacher Maple (Fictional)</t>
        </is>
      </c>
      <c r="H5" s="22" t="inlineStr">
        <is>
          <t>Earliest planning date</t>
        </is>
      </c>
      <c r="I5" s="27" t="n">
        <v>46095</v>
      </c>
    </row>
    <row r="6">
      <c r="A6" s="16" t="inlineStr">
        <is>
          <t>Ready</t>
        </is>
      </c>
      <c r="B6" s="16" t="inlineStr">
        <is>
          <t>Met</t>
        </is>
      </c>
      <c r="C6" s="16" t="inlineStr">
        <is>
          <t>Yes</t>
        </is>
      </c>
      <c r="D6" s="16" t="inlineStr">
        <is>
          <t>Bluebird Studio</t>
        </is>
      </c>
      <c r="E6" s="16" t="inlineStr">
        <is>
          <t>Toddler</t>
        </is>
      </c>
      <c r="F6" s="16" t="inlineStr">
        <is>
          <t>Teacher River (Fictional)</t>
        </is>
      </c>
      <c r="H6" s="22" t="inlineStr">
        <is>
          <t>Latest planning date</t>
        </is>
      </c>
      <c r="I6" s="27" t="n">
        <v>46640</v>
      </c>
    </row>
    <row r="7">
      <c r="A7" s="16" t="inlineStr">
        <is>
          <t>Completed</t>
        </is>
      </c>
      <c r="B7" s="16" t="inlineStr">
        <is>
          <t>Partly Met</t>
        </is>
      </c>
      <c r="C7" s="22" t="n"/>
      <c r="D7" s="16" t="inlineStr">
        <is>
          <t>Cedar Nest</t>
        </is>
      </c>
      <c r="E7" s="16" t="inlineStr">
        <is>
          <t>Preschool</t>
        </is>
      </c>
      <c r="F7" s="16" t="inlineStr">
        <is>
          <t>Teacher Sky (Fictional)</t>
        </is>
      </c>
      <c r="H7" s="22" t="inlineStr">
        <is>
          <t>Minimum planned minutes</t>
        </is>
      </c>
      <c r="I7" s="24" t="n">
        <v>5</v>
      </c>
    </row>
    <row r="8">
      <c r="A8" s="16" t="inlineStr">
        <is>
          <t>Canceled</t>
        </is>
      </c>
      <c r="B8" s="16" t="inlineStr">
        <is>
          <t>Not Met</t>
        </is>
      </c>
      <c r="C8" s="22" t="n"/>
      <c r="D8" s="16" t="inlineStr">
        <is>
          <t>Sunbeam Room</t>
        </is>
      </c>
      <c r="E8" s="16" t="inlineStr">
        <is>
          <t>Pre-K</t>
        </is>
      </c>
      <c r="F8" s="16" t="inlineStr">
        <is>
          <t>Teacher Juniper (Fictional)</t>
        </is>
      </c>
      <c r="H8" s="22" t="inlineStr">
        <is>
          <t>Maximum planned minutes</t>
        </is>
      </c>
      <c r="I8" s="24" t="n">
        <v>120</v>
      </c>
    </row>
    <row r="9">
      <c r="A9" s="22" t="n"/>
      <c r="B9" s="22" t="n"/>
      <c r="C9" s="22" t="n"/>
      <c r="D9" s="22" t="n"/>
      <c r="E9" s="16" t="inlineStr">
        <is>
          <t>Mixed</t>
        </is>
      </c>
      <c r="F9" s="22" t="n"/>
    </row>
  </sheetData>
  <mergeCells count="1">
    <mergeCell ref="A1:I1"/>
  </mergeCells>
  <pageMargins left="0.75" right="0.75" top="1" bottom="1" header="0.5" footer="0.5"/>
  <pageSetup orientation="landscape" fitToHeight="0" fitToWidth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2026-09-10T21:30:23Z</dcterms:created>
  <dcterms:modified xmlns:dcterms="http://purl.org/dc/terms/" xmlns:xsi="http://www.w3.org/2001/XMLSchema-instance" xsi:type="dcterms:W3CDTF">2026-09-10T21:30:24+00:00Z</dcterms:modified>
</cp:coreProperties>
</file>