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Conference Notes" sheetId="2" state="visible" r:id="rId2"/>
    <sheet xmlns:r="http://schemas.openxmlformats.org/officeDocument/2006/relationships" name="Assumptions" sheetId="3" state="visible" r:id="rId3"/>
  </sheets>
  <definedNames>
    <definedName name="_xlnm._FilterDatabase" localSheetId="1" hidden="1">'Conference Notes'!$A$4:$Q$104</definedName>
    <definedName name="_xlnm._FilterDatabase" localSheetId="2" hidden="1">'Assumptions'!$A$3:$C$8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name val="Calibri"/>
      <family val="2"/>
      <color theme="1"/>
      <sz val="11"/>
      <scheme val="minor"/>
    </font>
    <font>
      <name val="Aptos Display"/>
      <b val="1"/>
      <color rgb="00FFFFFF"/>
      <sz val="16"/>
    </font>
    <font>
      <name val="Aptos"/>
      <color rgb="00667A76"/>
      <sz val="9"/>
    </font>
    <font>
      <name val="Aptos"/>
      <b val="1"/>
      <color rgb="00FFFFFF"/>
      <sz val="10"/>
    </font>
    <font>
      <name val="Aptos"/>
      <color rgb="00243238"/>
      <sz val="10"/>
    </font>
    <font>
      <name val="Aptos"/>
      <b val="1"/>
      <color rgb="00243238"/>
      <sz val="10"/>
    </font>
  </fonts>
  <fills count="7">
    <fill>
      <patternFill/>
    </fill>
    <fill>
      <patternFill patternType="gray125"/>
    </fill>
    <fill>
      <patternFill patternType="solid">
        <fgColor rgb="00183B4E"/>
      </patternFill>
    </fill>
    <fill>
      <patternFill patternType="solid">
        <fgColor rgb="00D56A4A"/>
      </patternFill>
    </fill>
    <fill>
      <patternFill patternType="solid">
        <fgColor rgb="00F5F8F6"/>
      </patternFill>
    </fill>
    <fill>
      <patternFill patternType="solid">
        <fgColor rgb="00FFFFFF"/>
      </patternFill>
    </fill>
    <fill>
      <patternFill patternType="solid">
        <fgColor rgb="00FFF1C9"/>
      </patternFill>
    </fill>
  </fills>
  <borders count="2">
    <border>
      <left/>
      <right/>
      <top/>
      <bottom/>
      <diagonal/>
    </border>
    <border>
      <left style="thin">
        <color rgb="00C9D7D2"/>
      </left>
      <right style="thin">
        <color rgb="00C9D7D2"/>
      </right>
      <top style="thin">
        <color rgb="00C9D7D2"/>
      </top>
      <bottom style="thin">
        <color rgb="00C9D7D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/>
    </xf>
    <xf numFmtId="0" fontId="3" fillId="3" borderId="1" applyAlignment="1" pivotButton="0" quotePrefix="0" xfId="0">
      <alignment horizontal="center" vertical="center" wrapText="1"/>
    </xf>
    <xf numFmtId="0" fontId="5" fillId="4" borderId="1" applyAlignment="1" pivotButton="0" quotePrefix="0" xfId="0">
      <alignment horizontal="left" vertical="center"/>
    </xf>
    <xf numFmtId="164" fontId="4" fillId="4" borderId="1" applyAlignment="1" pivotButton="0" quotePrefix="0" xfId="0">
      <alignment horizontal="center" vertical="center"/>
    </xf>
    <xf numFmtId="0" fontId="5" fillId="5" borderId="1" applyAlignment="1" pivotButton="0" quotePrefix="0" xfId="0">
      <alignment horizontal="left" vertical="center"/>
    </xf>
    <xf numFmtId="1" fontId="4" fillId="5" borderId="1" applyAlignment="1" pivotButton="0" quotePrefix="0" xfId="0">
      <alignment horizontal="center" vertical="center"/>
    </xf>
    <xf numFmtId="1" fontId="4" fillId="4" borderId="1" applyAlignment="1" pivotButton="0" quotePrefix="0" xfId="0">
      <alignment horizontal="center" vertical="center"/>
    </xf>
    <xf numFmtId="9" fontId="4" fillId="5" borderId="1" applyAlignment="1" pivotButton="0" quotePrefix="0" xfId="0">
      <alignment horizontal="center" vertical="center"/>
    </xf>
    <xf numFmtId="0" fontId="4" fillId="5" borderId="1" applyAlignment="1" pivotButton="0" quotePrefix="0" xfId="0">
      <alignment horizontal="left" vertical="center"/>
    </xf>
    <xf numFmtId="0" fontId="4" fillId="4" borderId="1" applyAlignment="1" pivotButton="0" quotePrefix="0" xfId="0">
      <alignment horizontal="left" vertical="center"/>
    </xf>
    <xf numFmtId="0" fontId="3" fillId="2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/>
    </xf>
    <xf numFmtId="164" fontId="4" fillId="6" borderId="1" applyAlignment="1" pivotButton="0" quotePrefix="0" xfId="0">
      <alignment horizontal="center" vertical="center"/>
    </xf>
    <xf numFmtId="0" fontId="4" fillId="6" borderId="1" applyAlignment="1" pivotButton="0" quotePrefix="0" xfId="0">
      <alignment horizontal="center" vertical="center"/>
    </xf>
    <xf numFmtId="0" fontId="4" fillId="6" borderId="1" applyAlignment="1" pivotButton="0" quotePrefix="0" xfId="0">
      <alignment horizontal="left" vertical="top" wrapText="1"/>
    </xf>
    <xf numFmtId="0" fontId="4" fillId="5" borderId="1" applyAlignment="1" pivotButton="0" quotePrefix="0" xfId="0">
      <alignment horizontal="center" vertical="center"/>
    </xf>
    <xf numFmtId="0" fontId="4" fillId="5" borderId="1" applyAlignment="1" pivotButton="0" quotePrefix="0" xfId="0">
      <alignment horizontal="left" vertical="top" wrapText="1"/>
    </xf>
    <xf numFmtId="0" fontId="4" fillId="4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left" vertical="top" wrapText="1"/>
    </xf>
    <xf numFmtId="1" fontId="4" fillId="6" borderId="1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ont>
        <name val="Aptos"/>
        <b val="1"/>
        <color rgb="00FFFFFF"/>
        <sz val="10"/>
      </font>
      <fill>
        <patternFill patternType="solid">
          <fgColor rgb="00B84A3A"/>
        </patternFill>
      </fill>
    </dxf>
    <dxf>
      <font>
        <name val="Aptos"/>
        <b val="1"/>
        <color rgb="00FFFFFF"/>
        <sz val="10"/>
      </font>
      <fill>
        <patternFill patternType="solid">
          <fgColor rgb="002F7A68"/>
        </patternFill>
      </fill>
    </dxf>
    <dxf>
      <font>
        <name val="Aptos"/>
        <b val="1"/>
        <color rgb="00243238"/>
        <sz val="10"/>
      </font>
      <fill>
        <patternFill patternType="solid">
          <fgColor rgb="00FFF1C9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Follow-Up Status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'Summary'!B16</f>
            </strRef>
          </tx>
          <spPr>
            <a:solidFill xmlns:a="http://schemas.openxmlformats.org/drawingml/2006/main">
              <a:srgbClr val="2F7A68"/>
            </a:solidFill>
            <a:ln xmlns:a="http://schemas.openxmlformats.org/drawingml/2006/main">
              <a:solidFill>
                <a:srgbClr val="2F7A68"/>
              </a:solidFill>
              <a:prstDash val="solid"/>
            </a:ln>
          </spPr>
          <cat>
            <numRef>
              <f>'Summary'!$A$17:$A$21</f>
            </numRef>
          </cat>
          <val>
            <numRef>
              <f>'Summary'!$B$17:$B$21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Records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3</col>
      <colOff>0</colOff>
      <row>3</row>
      <rowOff>0</rowOff>
    </from>
    <ext cx="3671999" cy="2304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showGridLines="0" zoomScale="9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9" customWidth="1" min="1" max="1"/>
    <col width="16" customWidth="1" min="2" max="2"/>
    <col width="3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 ht="28" customHeight="1">
      <c r="A1" s="1" t="inlineStr">
        <is>
          <t>Preschool Progress Conference Notes Tracker</t>
        </is>
      </c>
    </row>
    <row r="2" ht="24" customHeight="1">
      <c r="A2" s="2" t="inlineStr">
        <is>
          <t>Current indicators are calculated from Conference Notes. All sample identifiers and entries are fictional.</t>
        </is>
      </c>
    </row>
    <row r="3">
      <c r="A3" s="3" t="inlineStr">
        <is>
          <t>Indicator</t>
        </is>
      </c>
      <c r="B3" s="3" t="inlineStr">
        <is>
          <t>Current Value</t>
        </is>
      </c>
    </row>
    <row r="4">
      <c r="A4" s="4" t="inlineStr">
        <is>
          <t>As-of date</t>
        </is>
      </c>
      <c r="B4" s="5">
        <f>Assumptions!$B$4</f>
        <v/>
      </c>
    </row>
    <row r="5">
      <c r="A5" s="6" t="inlineStr">
        <is>
          <t>Conference records</t>
        </is>
      </c>
      <c r="B5" s="7">
        <f>COUNTIF('Conference Notes'!$A$5:$A$104,"&lt;&gt;")</f>
        <v/>
      </c>
    </row>
    <row r="6">
      <c r="A6" s="4" t="inlineStr">
        <is>
          <t>Family attended</t>
        </is>
      </c>
      <c r="B6" s="8">
        <f>COUNTIFS('Conference Notes'!$A$5:$A$104,"&lt;&gt;",'Conference Notes'!$F$5:$F$104,"Yes")</f>
        <v/>
      </c>
    </row>
    <row r="7">
      <c r="A7" s="6" t="inlineStr">
        <is>
          <t>Attendance rate</t>
        </is>
      </c>
      <c r="B7" s="9">
        <f>IFERROR(COUNTIF('Conference Notes'!$F$5:$F$104,"Yes")/COUNTIF('Conference Notes'!$F$5:$F$104,"&lt;&gt;"),"")</f>
        <v/>
      </c>
    </row>
    <row r="8">
      <c r="A8" s="4" t="inlineStr">
        <is>
          <t>Follow-ups not closed</t>
        </is>
      </c>
      <c r="B8" s="8">
        <f>COUNTIFS('Conference Notes'!$A$5:$A$104,"&lt;&gt;",'Conference Notes'!$I$5:$I$104,"&lt;&gt;",'Conference Notes'!$L$5:$L$104,"&lt;&gt;Complete",'Conference Notes'!$L$5:$L$104,"&lt;&gt;Not Needed")</f>
        <v/>
      </c>
    </row>
    <row r="9">
      <c r="A9" s="6" t="inlineStr">
        <is>
          <t>Follow-ups complete</t>
        </is>
      </c>
      <c r="B9" s="7">
        <f>COUNTIFS('Conference Notes'!$I$5:$I$104,"&lt;&gt;",'Conference Notes'!$L$5:$L$104,"Complete")</f>
        <v/>
      </c>
    </row>
    <row r="10">
      <c r="A10" s="4" t="inlineStr">
        <is>
          <t>Overdue follow-ups</t>
        </is>
      </c>
      <c r="B10" s="8">
        <f>COUNTIF('Conference Notes'!$P$5:$P$104,"Overdue")</f>
        <v/>
      </c>
    </row>
    <row r="11">
      <c r="A11" s="6" t="inlineStr">
        <is>
          <t>Due within review window</t>
        </is>
      </c>
      <c r="B11" s="7">
        <f>COUNTIF('Conference Notes'!$P$5:$P$104,"Due soon")</f>
        <v/>
      </c>
    </row>
    <row r="12">
      <c r="A12" s="4" t="inlineStr">
        <is>
          <t>Records needing review</t>
        </is>
      </c>
      <c r="B12" s="8">
        <f>COUNTIF('Conference Notes'!$Q$5:$Q$104,"Check*")</f>
        <v/>
      </c>
    </row>
    <row r="13">
      <c r="A13" s="6" t="inlineStr">
        <is>
          <t>Upcoming check-ins</t>
        </is>
      </c>
      <c r="B13" s="7">
        <f>COUNTIFS('Conference Notes'!$N$5:$N$104,"&gt;="&amp;$B$4,'Conference Notes'!$N$5:$N$104,"&lt;="&amp;$B$4+Assumptions!$B$8)</f>
        <v/>
      </c>
    </row>
    <row r="14"/>
    <row r="15"/>
    <row r="16">
      <c r="A16" s="3" t="inlineStr">
        <is>
          <t>Follow-Up Status</t>
        </is>
      </c>
      <c r="B16" s="3" t="inlineStr">
        <is>
          <t>Records</t>
        </is>
      </c>
    </row>
    <row r="17">
      <c r="A17" s="10" t="inlineStr">
        <is>
          <t>Open</t>
        </is>
      </c>
      <c r="B17" s="7">
        <f>COUNTIF('Conference Notes'!$L$5:$L$104,$A17)</f>
        <v/>
      </c>
    </row>
    <row r="18">
      <c r="A18" s="11" t="inlineStr">
        <is>
          <t>In Progress</t>
        </is>
      </c>
      <c r="B18" s="8">
        <f>COUNTIF('Conference Notes'!$L$5:$L$104,$A18)</f>
        <v/>
      </c>
    </row>
    <row r="19">
      <c r="A19" s="10" t="inlineStr">
        <is>
          <t>Waiting</t>
        </is>
      </c>
      <c r="B19" s="7">
        <f>COUNTIF('Conference Notes'!$L$5:$L$104,$A19)</f>
        <v/>
      </c>
    </row>
    <row r="20">
      <c r="A20" s="11" t="inlineStr">
        <is>
          <t>Complete</t>
        </is>
      </c>
      <c r="B20" s="8">
        <f>COUNTIF('Conference Notes'!$L$5:$L$104,$A20)</f>
        <v/>
      </c>
    </row>
    <row r="21">
      <c r="A21" s="10" t="inlineStr">
        <is>
          <t>Not Needed</t>
        </is>
      </c>
      <c r="B21" s="7">
        <f>COUNTIF('Conference Notes'!$L$5:$L$104,$A21)</f>
        <v/>
      </c>
    </row>
  </sheetData>
  <mergeCells count="1">
    <mergeCell ref="A1:H1"/>
  </mergeCells>
  <conditionalFormatting sqref="B10">
    <cfRule type="expression" priority="1" dxfId="0">
      <formula>$B$10&gt;0</formula>
    </cfRule>
  </conditionalFormatting>
  <conditionalFormatting sqref="B12">
    <cfRule type="expression" priority="2" dxfId="0">
      <formula>$B$12&gt;0</formula>
    </cfRule>
  </conditionalFormatting>
  <conditionalFormatting sqref="B9">
    <cfRule type="expression" priority="3" dxfId="1">
      <formula>$B$9&gt;0</formula>
    </cfRule>
  </conditionalFormatting>
  <pageMargins left="0.75" right="0.75" top="1" bottom="1" header="0.5" footer="0.5"/>
  <pageSetup orientation="landscape" fitToHeight="1" fitToWidth="1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104"/>
  <sheetViews>
    <sheetView showGridLines="0" zoomScale="78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7" customWidth="1" min="1" max="1"/>
    <col width="18" customWidth="1" min="2" max="2"/>
    <col width="14" customWidth="1" min="3" max="3"/>
    <col width="19" customWidth="1" min="4" max="4"/>
    <col width="18" customWidth="1" min="5" max="5"/>
    <col width="16" customWidth="1" min="6" max="6"/>
    <col width="31" customWidth="1" min="7" max="7"/>
    <col width="31" customWidth="1" min="8" max="8"/>
    <col width="38" customWidth="1" min="9" max="9"/>
    <col width="19" customWidth="1" min="10" max="10"/>
    <col width="14" customWidth="1" min="11" max="11"/>
    <col width="15" customWidth="1" min="12" max="12"/>
    <col width="16" customWidth="1" min="13" max="13"/>
    <col width="15" customWidth="1" min="14" max="14"/>
    <col width="13" customWidth="1" min="15" max="15"/>
    <col width="16" customWidth="1" min="16" max="16"/>
    <col width="24" customWidth="1" min="17" max="17"/>
  </cols>
  <sheetData>
    <row r="1" ht="28" customHeight="1">
      <c r="A1" s="1" t="inlineStr">
        <is>
          <t>Conference Notes and Operational Follow-Ups</t>
        </is>
      </c>
    </row>
    <row r="2" ht="22" customHeight="1">
      <c r="A2" s="2" t="inlineStr">
        <is>
          <t>Yellow cells are editable. Enter administrative discussion notes only; review alerts prompt a human check.</t>
        </is>
      </c>
    </row>
    <row r="3" ht="20" customHeight="1">
      <c r="A3" s="2" t="inlineStr">
        <is>
          <t>Dates and timing alerts use the editable as-of date and windows on the Assumptions sheet.</t>
        </is>
      </c>
    </row>
    <row r="4" ht="36" customHeight="1">
      <c r="A4" s="12" t="inlineStr">
        <is>
          <t>Conference ID</t>
        </is>
      </c>
      <c r="B4" s="12" t="inlineStr">
        <is>
          <t>Child Record ID</t>
        </is>
      </c>
      <c r="C4" s="12" t="inlineStr">
        <is>
          <t>Conference Date</t>
        </is>
      </c>
      <c r="D4" s="12" t="inlineStr">
        <is>
          <t>Room</t>
        </is>
      </c>
      <c r="E4" s="12" t="inlineStr">
        <is>
          <t>Facilitator</t>
        </is>
      </c>
      <c r="F4" s="12" t="inlineStr">
        <is>
          <t>Family Attended</t>
        </is>
      </c>
      <c r="G4" s="12" t="inlineStr">
        <is>
          <t>Discussion Topics</t>
        </is>
      </c>
      <c r="H4" s="12" t="inlineStr">
        <is>
          <t>Family Questions</t>
        </is>
      </c>
      <c r="I4" s="12" t="inlineStr">
        <is>
          <t>Agreed Follow-Up</t>
        </is>
      </c>
      <c r="J4" s="12" t="inlineStr">
        <is>
          <t>Follow-Up Owner</t>
        </is>
      </c>
      <c r="K4" s="12" t="inlineStr">
        <is>
          <t>Due Date</t>
        </is>
      </c>
      <c r="L4" s="12" t="inlineStr">
        <is>
          <t>Status</t>
        </is>
      </c>
      <c r="M4" s="12" t="inlineStr">
        <is>
          <t>Completion Date</t>
        </is>
      </c>
      <c r="N4" s="12" t="inlineStr">
        <is>
          <t>Next Check-In</t>
        </is>
      </c>
      <c r="O4" s="12" t="inlineStr">
        <is>
          <t>Days to Due</t>
        </is>
      </c>
      <c r="P4" s="12" t="inlineStr">
        <is>
          <t>Timing Alert</t>
        </is>
      </c>
      <c r="Q4" s="12" t="inlineStr">
        <is>
          <t>Record Review</t>
        </is>
      </c>
    </row>
    <row r="5" ht="42" customHeight="1">
      <c r="A5" s="13" t="inlineStr">
        <is>
          <t>PC-2026-001</t>
        </is>
      </c>
      <c r="B5" s="13" t="inlineStr">
        <is>
          <t>FICTIONAL-C001</t>
        </is>
      </c>
      <c r="C5" s="14" t="n">
        <v>46254</v>
      </c>
      <c r="D5" s="13" t="inlineStr">
        <is>
          <t>Sunflower Studio</t>
        </is>
      </c>
      <c r="E5" s="13" t="inlineStr">
        <is>
          <t>Educator A</t>
        </is>
      </c>
      <c r="F5" s="15" t="inlineStr">
        <is>
          <t>Yes</t>
        </is>
      </c>
      <c r="G5" s="16" t="inlineStr">
        <is>
          <t>Arrival routines; block-area collaboration</t>
        </is>
      </c>
      <c r="H5" s="16" t="inlineStr">
        <is>
          <t>How is the morning choice routine introduced?</t>
        </is>
      </c>
      <c r="I5" s="16" t="inlineStr">
        <is>
          <t>Share the classroom arrival sequence at the next family pickup.</t>
        </is>
      </c>
      <c r="J5" s="13" t="inlineStr">
        <is>
          <t>Educator A</t>
        </is>
      </c>
      <c r="K5" s="14" t="n">
        <v>46261</v>
      </c>
      <c r="L5" s="15" t="inlineStr">
        <is>
          <t>Open</t>
        </is>
      </c>
      <c r="M5" s="14" t="n"/>
      <c r="N5" s="14" t="n">
        <v>46296</v>
      </c>
      <c r="O5" s="7">
        <f>IF(OR($A5="",$I5="",$K5="",$L5="Complete"),"",IFERROR($K5-Assumptions!$B$4,""))</f>
        <v/>
      </c>
      <c r="P5" s="17">
        <f>IF($A5="","",IF($I5="","No follow-up",IF($L5="Complete","Complete",IF($K5="","Check due date",IF($K5&lt;Assumptions!$B$4,"Overdue",IF($K5&lt;=Assumptions!$B$4+Assumptions!$B$5,"Due soon","Scheduled"))))))</f>
        <v/>
      </c>
      <c r="Q5" s="18">
        <f>IF($A5="","",IF(OR($B5="",$C5="",$D5="",$E5="",$F5=""),"Check core fields",IF(OR(AND($K5&lt;&gt;"",$K5&lt;$C5),AND($M5&lt;&gt;"",$M5&lt;$C5),AND($N5&lt;&gt;"",$N5&lt;$C5)),"Check date order",IF(AND($I5&lt;&gt;"",OR($J5="",$K5="",$L5="")),"Check follow-up details",IF(AND($L5="Complete",$M5=""),"Check completion date",IF(AND($M5&lt;&gt;"",$L5&lt;&gt;"Complete"),"Check status",IF(AND($I5="",$L5&lt;&gt;"",$L5&lt;&gt;"Not Needed"),"Check follow-up/status","Ready")))))))</f>
        <v/>
      </c>
    </row>
    <row r="6" ht="42" customHeight="1">
      <c r="A6" s="13" t="inlineStr">
        <is>
          <t>PC-2026-002</t>
        </is>
      </c>
      <c r="B6" s="13" t="inlineStr">
        <is>
          <t>FICTIONAL-C002</t>
        </is>
      </c>
      <c r="C6" s="14" t="n">
        <v>46256</v>
      </c>
      <c r="D6" s="13" t="inlineStr">
        <is>
          <t>Bluebird Studio</t>
        </is>
      </c>
      <c r="E6" s="13" t="inlineStr">
        <is>
          <t>Educator B</t>
        </is>
      </c>
      <c r="F6" s="15" t="inlineStr">
        <is>
          <t>Yes</t>
        </is>
      </c>
      <c r="G6" s="16" t="inlineStr">
        <is>
          <t>Peer play; cleanup routines</t>
        </is>
      </c>
      <c r="H6" s="16" t="inlineStr">
        <is>
          <t>What cleanup cues are used in the classroom?</t>
        </is>
      </c>
      <c r="I6" s="16" t="inlineStr">
        <is>
          <t>Try labeled cleanup baskets and review the routine at the next check-in.</t>
        </is>
      </c>
      <c r="J6" s="13" t="inlineStr">
        <is>
          <t>Educator B</t>
        </is>
      </c>
      <c r="K6" s="14" t="n">
        <v>46263</v>
      </c>
      <c r="L6" s="15" t="inlineStr">
        <is>
          <t>Complete</t>
        </is>
      </c>
      <c r="M6" s="14" t="n">
        <v>46262</v>
      </c>
      <c r="N6" s="14" t="n">
        <v>46293</v>
      </c>
      <c r="O6" s="8">
        <f>IF(OR($A6="",$I6="",$K6="",$L6="Complete"),"",IFERROR($K6-Assumptions!$B$4,""))</f>
        <v/>
      </c>
      <c r="P6" s="19">
        <f>IF($A6="","",IF($I6="","No follow-up",IF($L6="Complete","Complete",IF($K6="","Check due date",IF($K6&lt;Assumptions!$B$4,"Overdue",IF($K6&lt;=Assumptions!$B$4+Assumptions!$B$5,"Due soon","Scheduled"))))))</f>
        <v/>
      </c>
      <c r="Q6" s="20">
        <f>IF($A6="","",IF(OR($B6="",$C6="",$D6="",$E6="",$F6=""),"Check core fields",IF(OR(AND($K6&lt;&gt;"",$K6&lt;$C6),AND($M6&lt;&gt;"",$M6&lt;$C6),AND($N6&lt;&gt;"",$N6&lt;$C6)),"Check date order",IF(AND($I6&lt;&gt;"",OR($J6="",$K6="",$L6="")),"Check follow-up details",IF(AND($L6="Complete",$M6=""),"Check completion date",IF(AND($M6&lt;&gt;"",$L6&lt;&gt;"Complete"),"Check status",IF(AND($I6="",$L6&lt;&gt;"",$L6&lt;&gt;"Not Needed"),"Check follow-up/status","Ready")))))))</f>
        <v/>
      </c>
    </row>
    <row r="7" ht="42" customHeight="1">
      <c r="A7" s="13" t="inlineStr">
        <is>
          <t>PC-2026-003</t>
        </is>
      </c>
      <c r="B7" s="13" t="inlineStr">
        <is>
          <t>FICTIONAL-C003</t>
        </is>
      </c>
      <c r="C7" s="14" t="n">
        <v>46259</v>
      </c>
      <c r="D7" s="13" t="inlineStr">
        <is>
          <t>Maple Studio</t>
        </is>
      </c>
      <c r="E7" s="13" t="inlineStr">
        <is>
          <t>Program Lead</t>
        </is>
      </c>
      <c r="F7" s="15" t="inlineStr">
        <is>
          <t>No</t>
        </is>
      </c>
      <c r="G7" s="16" t="inlineStr">
        <is>
          <t>Classroom participation; schedule updates</t>
        </is>
      </c>
      <c r="H7" s="16" t="n"/>
      <c r="I7" s="16" t="inlineStr">
        <is>
          <t>Offer an alternate conference time and retain the topic list for discussion.</t>
        </is>
      </c>
      <c r="J7" s="13" t="inlineStr">
        <is>
          <t>Program Lead</t>
        </is>
      </c>
      <c r="K7" s="14" t="n">
        <v>46277</v>
      </c>
      <c r="L7" s="15" t="inlineStr">
        <is>
          <t>In Progress</t>
        </is>
      </c>
      <c r="M7" s="14" t="n"/>
      <c r="N7" s="14" t="n">
        <v>46297</v>
      </c>
      <c r="O7" s="7">
        <f>IF(OR($A7="",$I7="",$K7="",$L7="Complete"),"",IFERROR($K7-Assumptions!$B$4,""))</f>
        <v/>
      </c>
      <c r="P7" s="17">
        <f>IF($A7="","",IF($I7="","No follow-up",IF($L7="Complete","Complete",IF($K7="","Check due date",IF($K7&lt;Assumptions!$B$4,"Overdue",IF($K7&lt;=Assumptions!$B$4+Assumptions!$B$5,"Due soon","Scheduled"))))))</f>
        <v/>
      </c>
      <c r="Q7" s="18">
        <f>IF($A7="","",IF(OR($B7="",$C7="",$D7="",$E7="",$F7=""),"Check core fields",IF(OR(AND($K7&lt;&gt;"",$K7&lt;$C7),AND($M7&lt;&gt;"",$M7&lt;$C7),AND($N7&lt;&gt;"",$N7&lt;$C7)),"Check date order",IF(AND($I7&lt;&gt;"",OR($J7="",$K7="",$L7="")),"Check follow-up details",IF(AND($L7="Complete",$M7=""),"Check completion date",IF(AND($M7&lt;&gt;"",$L7&lt;&gt;"Complete"),"Check status",IF(AND($I7="",$L7&lt;&gt;"",$L7&lt;&gt;"Not Needed"),"Check follow-up/status","Ready")))))))</f>
        <v/>
      </c>
    </row>
    <row r="8" ht="42" customHeight="1">
      <c r="A8" s="13" t="inlineStr">
        <is>
          <t>PC-2026-004</t>
        </is>
      </c>
      <c r="B8" s="13" t="inlineStr">
        <is>
          <t>FICTIONAL-C004</t>
        </is>
      </c>
      <c r="C8" s="14" t="n">
        <v>46262</v>
      </c>
      <c r="D8" s="13" t="inlineStr">
        <is>
          <t>Sunflower Studio</t>
        </is>
      </c>
      <c r="E8" s="13" t="inlineStr">
        <is>
          <t>Educator C</t>
        </is>
      </c>
      <c r="F8" s="15" t="inlineStr">
        <is>
          <t>Yes</t>
        </is>
      </c>
      <c r="G8" s="16" t="inlineStr">
        <is>
          <t>Story retell; table activities</t>
        </is>
      </c>
      <c r="H8" s="16" t="inlineStr">
        <is>
          <t>Which story prompts are used during small groups?</t>
        </is>
      </c>
      <c r="I8" s="16" t="inlineStr">
        <is>
          <t>Send the fictional take-home story prompt and invite family feedback.</t>
        </is>
      </c>
      <c r="J8" s="13" t="inlineStr">
        <is>
          <t>Educator C</t>
        </is>
      </c>
      <c r="K8" s="14" t="n">
        <v>46289</v>
      </c>
      <c r="L8" s="15" t="inlineStr">
        <is>
          <t>Open</t>
        </is>
      </c>
      <c r="M8" s="14" t="n"/>
      <c r="N8" s="14" t="n">
        <v>46305</v>
      </c>
      <c r="O8" s="8">
        <f>IF(OR($A8="",$I8="",$K8="",$L8="Complete"),"",IFERROR($K8-Assumptions!$B$4,""))</f>
        <v/>
      </c>
      <c r="P8" s="19">
        <f>IF($A8="","",IF($I8="","No follow-up",IF($L8="Complete","Complete",IF($K8="","Check due date",IF($K8&lt;Assumptions!$B$4,"Overdue",IF($K8&lt;=Assumptions!$B$4+Assumptions!$B$5,"Due soon","Scheduled"))))))</f>
        <v/>
      </c>
      <c r="Q8" s="20">
        <f>IF($A8="","",IF(OR($B8="",$C8="",$D8="",$E8="",$F8=""),"Check core fields",IF(OR(AND($K8&lt;&gt;"",$K8&lt;$C8),AND($M8&lt;&gt;"",$M8&lt;$C8),AND($N8&lt;&gt;"",$N8&lt;$C8)),"Check date order",IF(AND($I8&lt;&gt;"",OR($J8="",$K8="",$L8="")),"Check follow-up details",IF(AND($L8="Complete",$M8=""),"Check completion date",IF(AND($M8&lt;&gt;"",$L8&lt;&gt;"Complete"),"Check status",IF(AND($I8="",$L8&lt;&gt;"",$L8&lt;&gt;"Not Needed"),"Check follow-up/status","Ready")))))))</f>
        <v/>
      </c>
    </row>
    <row r="9" ht="42" customHeight="1">
      <c r="A9" s="13" t="inlineStr">
        <is>
          <t>PC-2026-005</t>
        </is>
      </c>
      <c r="B9" s="13" t="inlineStr">
        <is>
          <t>FICTIONAL-C005</t>
        </is>
      </c>
      <c r="C9" s="14" t="n">
        <v>46266</v>
      </c>
      <c r="D9" s="13" t="inlineStr">
        <is>
          <t>Bluebird Studio</t>
        </is>
      </c>
      <c r="E9" s="13" t="inlineStr">
        <is>
          <t>Educator A</t>
        </is>
      </c>
      <c r="F9" s="15" t="inlineStr">
        <is>
          <t>Yes</t>
        </is>
      </c>
      <c r="G9" s="16" t="inlineStr">
        <is>
          <t>Outdoor transitions; group turn-taking</t>
        </is>
      </c>
      <c r="H9" s="16" t="inlineStr">
        <is>
          <t>How is turn-taking supported during outdoor play?</t>
        </is>
      </c>
      <c r="I9" s="16" t="inlineStr">
        <is>
          <t>Review the classroom turn-taking cue during the next outdoor period.</t>
        </is>
      </c>
      <c r="J9" s="13" t="n"/>
      <c r="K9" s="14" t="n">
        <v>46273</v>
      </c>
      <c r="L9" s="15" t="inlineStr">
        <is>
          <t>Waiting</t>
        </is>
      </c>
      <c r="M9" s="14" t="n"/>
      <c r="N9" s="14" t="n">
        <v>46287</v>
      </c>
      <c r="O9" s="7">
        <f>IF(OR($A9="",$I9="",$K9="",$L9="Complete"),"",IFERROR($K9-Assumptions!$B$4,""))</f>
        <v/>
      </c>
      <c r="P9" s="17">
        <f>IF($A9="","",IF($I9="","No follow-up",IF($L9="Complete","Complete",IF($K9="","Check due date",IF($K9&lt;Assumptions!$B$4,"Overdue",IF($K9&lt;=Assumptions!$B$4+Assumptions!$B$5,"Due soon","Scheduled"))))))</f>
        <v/>
      </c>
      <c r="Q9" s="18">
        <f>IF($A9="","",IF(OR($B9="",$C9="",$D9="",$E9="",$F9=""),"Check core fields",IF(OR(AND($K9&lt;&gt;"",$K9&lt;$C9),AND($M9&lt;&gt;"",$M9&lt;$C9),AND($N9&lt;&gt;"",$N9&lt;$C9)),"Check date order",IF(AND($I9&lt;&gt;"",OR($J9="",$K9="",$L9="")),"Check follow-up details",IF(AND($L9="Complete",$M9=""),"Check completion date",IF(AND($M9&lt;&gt;"",$L9&lt;&gt;"Complete"),"Check status",IF(AND($I9="",$L9&lt;&gt;"",$L9&lt;&gt;"Not Needed"),"Check follow-up/status","Ready")))))))</f>
        <v/>
      </c>
    </row>
    <row r="10" ht="42" customHeight="1">
      <c r="A10" s="13" t="inlineStr">
        <is>
          <t>PC-2026-006</t>
        </is>
      </c>
      <c r="B10" s="13" t="inlineStr">
        <is>
          <t>FICTIONAL-C006</t>
        </is>
      </c>
      <c r="C10" s="14" t="n">
        <v>46267</v>
      </c>
      <c r="D10" s="13" t="inlineStr">
        <is>
          <t>Maple Studio</t>
        </is>
      </c>
      <c r="E10" s="13" t="inlineStr">
        <is>
          <t>Educator B</t>
        </is>
      </c>
      <c r="F10" s="15" t="inlineStr">
        <is>
          <t>Yes</t>
        </is>
      </c>
      <c r="G10" s="16" t="inlineStr">
        <is>
          <t>Art choices; self-help routines</t>
        </is>
      </c>
      <c r="H10" s="16" t="inlineStr">
        <is>
          <t>Which classroom materials are available during choice time?</t>
        </is>
      </c>
      <c r="I10" s="16" t="n"/>
      <c r="J10" s="13" t="n"/>
      <c r="K10" s="14" t="n"/>
      <c r="L10" s="15" t="inlineStr">
        <is>
          <t>Not Needed</t>
        </is>
      </c>
      <c r="M10" s="14" t="n"/>
      <c r="N10" s="14" t="n">
        <v>46311</v>
      </c>
      <c r="O10" s="8">
        <f>IF(OR($A10="",$I10="",$K10="",$L10="Complete"),"",IFERROR($K10-Assumptions!$B$4,""))</f>
        <v/>
      </c>
      <c r="P10" s="19">
        <f>IF($A10="","",IF($I10="","No follow-up",IF($L10="Complete","Complete",IF($K10="","Check due date",IF($K10&lt;Assumptions!$B$4,"Overdue",IF($K10&lt;=Assumptions!$B$4+Assumptions!$B$5,"Due soon","Scheduled"))))))</f>
        <v/>
      </c>
      <c r="Q10" s="20">
        <f>IF($A10="","",IF(OR($B10="",$C10="",$D10="",$E10="",$F10=""),"Check core fields",IF(OR(AND($K10&lt;&gt;"",$K10&lt;$C10),AND($M10&lt;&gt;"",$M10&lt;$C10),AND($N10&lt;&gt;"",$N10&lt;$C10)),"Check date order",IF(AND($I10&lt;&gt;"",OR($J10="",$K10="",$L10="")),"Check follow-up details",IF(AND($L10="Complete",$M10=""),"Check completion date",IF(AND($M10&lt;&gt;"",$L10&lt;&gt;"Complete"),"Check status",IF(AND($I10="",$L10&lt;&gt;"",$L10&lt;&gt;"Not Needed"),"Check follow-up/status","Ready")))))))</f>
        <v/>
      </c>
    </row>
    <row r="11" ht="42" customHeight="1">
      <c r="A11" s="13" t="inlineStr">
        <is>
          <t>PC-2026-007</t>
        </is>
      </c>
      <c r="B11" s="13" t="inlineStr">
        <is>
          <t>FICTIONAL-C007</t>
        </is>
      </c>
      <c r="C11" s="14" t="n">
        <v>46268</v>
      </c>
      <c r="D11" s="13" t="inlineStr">
        <is>
          <t>Sunflower Studio</t>
        </is>
      </c>
      <c r="E11" s="13" t="inlineStr">
        <is>
          <t>Educator C</t>
        </is>
      </c>
      <c r="F11" s="15" t="inlineStr">
        <is>
          <t>Yes</t>
        </is>
      </c>
      <c r="G11" s="16" t="inlineStr">
        <is>
          <t>Small-group participation; activity choices</t>
        </is>
      </c>
      <c r="H11" s="16" t="inlineStr">
        <is>
          <t>Can the child choose between two small-group activities?</t>
        </is>
      </c>
      <c r="I11" s="16" t="inlineStr">
        <is>
          <t>Add a two-option activity card for the next small-group period.</t>
        </is>
      </c>
      <c r="J11" s="13" t="inlineStr">
        <is>
          <t>Educator C</t>
        </is>
      </c>
      <c r="K11" s="14" t="n">
        <v>46272</v>
      </c>
      <c r="L11" s="15" t="inlineStr">
        <is>
          <t>Complete</t>
        </is>
      </c>
      <c r="M11" s="14" t="n">
        <v>46271</v>
      </c>
      <c r="N11" s="14" t="n">
        <v>46291</v>
      </c>
      <c r="O11" s="7">
        <f>IF(OR($A11="",$I11="",$K11="",$L11="Complete"),"",IFERROR($K11-Assumptions!$B$4,""))</f>
        <v/>
      </c>
      <c r="P11" s="17">
        <f>IF($A11="","",IF($I11="","No follow-up",IF($L11="Complete","Complete",IF($K11="","Check due date",IF($K11&lt;Assumptions!$B$4,"Overdue",IF($K11&lt;=Assumptions!$B$4+Assumptions!$B$5,"Due soon","Scheduled"))))))</f>
        <v/>
      </c>
      <c r="Q11" s="18">
        <f>IF($A11="","",IF(OR($B11="",$C11="",$D11="",$E11="",$F11=""),"Check core fields",IF(OR(AND($K11&lt;&gt;"",$K11&lt;$C11),AND($M11&lt;&gt;"",$M11&lt;$C11),AND($N11&lt;&gt;"",$N11&lt;$C11)),"Check date order",IF(AND($I11&lt;&gt;"",OR($J11="",$K11="",$L11="")),"Check follow-up details",IF(AND($L11="Complete",$M11=""),"Check completion date",IF(AND($M11&lt;&gt;"",$L11&lt;&gt;"Complete"),"Check status",IF(AND($I11="",$L11&lt;&gt;"",$L11&lt;&gt;"Not Needed"),"Check follow-up/status","Ready")))))))</f>
        <v/>
      </c>
    </row>
    <row r="12" ht="42" customHeight="1">
      <c r="A12" s="13" t="inlineStr">
        <is>
          <t>PC-2026-008</t>
        </is>
      </c>
      <c r="B12" s="13" t="inlineStr">
        <is>
          <t>FICTIONAL-C008</t>
        </is>
      </c>
      <c r="C12" s="14" t="n">
        <v>46269</v>
      </c>
      <c r="D12" s="13" t="inlineStr">
        <is>
          <t>Bluebird Studio</t>
        </is>
      </c>
      <c r="E12" s="13" t="inlineStr">
        <is>
          <t>Program Lead</t>
        </is>
      </c>
      <c r="F12" s="15" t="inlineStr">
        <is>
          <t>No</t>
        </is>
      </c>
      <c r="G12" s="16" t="inlineStr">
        <is>
          <t>Attendance patterns; classroom updates</t>
        </is>
      </c>
      <c r="H12" s="16" t="n"/>
      <c r="I12" s="16" t="inlineStr">
        <is>
          <t>Provide a printed classroom update at the family information station.</t>
        </is>
      </c>
      <c r="J12" s="13" t="inlineStr">
        <is>
          <t>Program Lead</t>
        </is>
      </c>
      <c r="K12" s="14" t="n">
        <v>46280</v>
      </c>
      <c r="L12" s="15" t="inlineStr">
        <is>
          <t>Open</t>
        </is>
      </c>
      <c r="M12" s="14" t="n"/>
      <c r="N12" s="14" t="n">
        <v>46300</v>
      </c>
      <c r="O12" s="8">
        <f>IF(OR($A12="",$I12="",$K12="",$L12="Complete"),"",IFERROR($K12-Assumptions!$B$4,""))</f>
        <v/>
      </c>
      <c r="P12" s="19">
        <f>IF($A12="","",IF($I12="","No follow-up",IF($L12="Complete","Complete",IF($K12="","Check due date",IF($K12&lt;Assumptions!$B$4,"Overdue",IF($K12&lt;=Assumptions!$B$4+Assumptions!$B$5,"Due soon","Scheduled"))))))</f>
        <v/>
      </c>
      <c r="Q12" s="20">
        <f>IF($A12="","",IF(OR($B12="",$C12="",$D12="",$E12="",$F12=""),"Check core fields",IF(OR(AND($K12&lt;&gt;"",$K12&lt;$C12),AND($M12&lt;&gt;"",$M12&lt;$C12),AND($N12&lt;&gt;"",$N12&lt;$C12)),"Check date order",IF(AND($I12&lt;&gt;"",OR($J12="",$K12="",$L12="")),"Check follow-up details",IF(AND($L12="Complete",$M12=""),"Check completion date",IF(AND($M12&lt;&gt;"",$L12&lt;&gt;"Complete"),"Check status",IF(AND($I12="",$L12&lt;&gt;"",$L12&lt;&gt;"Not Needed"),"Check follow-up/status","Ready")))))))</f>
        <v/>
      </c>
    </row>
    <row r="13" ht="42" customHeight="1">
      <c r="A13" s="13" t="inlineStr">
        <is>
          <t>PC-2026-009</t>
        </is>
      </c>
      <c r="B13" s="13" t="inlineStr">
        <is>
          <t>FICTIONAL-C009</t>
        </is>
      </c>
      <c r="C13" s="14" t="n">
        <v>46270</v>
      </c>
      <c r="D13" s="13" t="inlineStr">
        <is>
          <t>Maple Studio</t>
        </is>
      </c>
      <c r="E13" s="13" t="inlineStr">
        <is>
          <t>Educator B</t>
        </is>
      </c>
      <c r="F13" s="15" t="inlineStr">
        <is>
          <t>Yes</t>
        </is>
      </c>
      <c r="G13" s="16" t="inlineStr">
        <is>
          <t>Building plans; counting during play</t>
        </is>
      </c>
      <c r="H13" s="16" t="inlineStr">
        <is>
          <t>What simple materials can support counting at home?</t>
        </is>
      </c>
      <c r="I13" s="16" t="inlineStr">
        <is>
          <t>Prepare a short classroom materials list for the next conference check-in.</t>
        </is>
      </c>
      <c r="J13" s="13" t="inlineStr">
        <is>
          <t>Educator B</t>
        </is>
      </c>
      <c r="K13" s="14" t="n">
        <v>46290</v>
      </c>
      <c r="L13" s="15" t="inlineStr">
        <is>
          <t>Open</t>
        </is>
      </c>
      <c r="M13" s="14" t="n"/>
      <c r="N13" s="14" t="n">
        <v>46315</v>
      </c>
      <c r="O13" s="7">
        <f>IF(OR($A13="",$I13="",$K13="",$L13="Complete"),"",IFERROR($K13-Assumptions!$B$4,""))</f>
        <v/>
      </c>
      <c r="P13" s="17">
        <f>IF($A13="","",IF($I13="","No follow-up",IF($L13="Complete","Complete",IF($K13="","Check due date",IF($K13&lt;Assumptions!$B$4,"Overdue",IF($K13&lt;=Assumptions!$B$4+Assumptions!$B$5,"Due soon","Scheduled"))))))</f>
        <v/>
      </c>
      <c r="Q13" s="18">
        <f>IF($A13="","",IF(OR($B13="",$C13="",$D13="",$E13="",$F13=""),"Check core fields",IF(OR(AND($K13&lt;&gt;"",$K13&lt;$C13),AND($M13&lt;&gt;"",$M13&lt;$C13),AND($N13&lt;&gt;"",$N13&lt;$C13)),"Check date order",IF(AND($I13&lt;&gt;"",OR($J13="",$K13="",$L13="")),"Check follow-up details",IF(AND($L13="Complete",$M13=""),"Check completion date",IF(AND($M13&lt;&gt;"",$L13&lt;&gt;"Complete"),"Check status",IF(AND($I13="",$L13&lt;&gt;"",$L13&lt;&gt;"Not Needed"),"Check follow-up/status","Ready")))))))</f>
        <v/>
      </c>
    </row>
    <row r="14" ht="42" customHeight="1">
      <c r="A14" s="13" t="inlineStr">
        <is>
          <t>PC-2026-010</t>
        </is>
      </c>
      <c r="B14" s="13" t="inlineStr">
        <is>
          <t>FICTIONAL-C010</t>
        </is>
      </c>
      <c r="C14" s="14" t="n">
        <v>46273</v>
      </c>
      <c r="D14" s="13" t="inlineStr">
        <is>
          <t>Sunflower Studio</t>
        </is>
      </c>
      <c r="E14" s="13" t="inlineStr">
        <is>
          <t>Program Lead</t>
        </is>
      </c>
      <c r="F14" s="15" t="inlineStr">
        <is>
          <t>Yes</t>
        </is>
      </c>
      <c r="G14" s="16" t="inlineStr">
        <is>
          <t>Music participation; quiet-space routine</t>
        </is>
      </c>
      <c r="H14" s="16" t="inlineStr">
        <is>
          <t>When is the classroom quiet space offered?</t>
        </is>
      </c>
      <c r="I14" s="16" t="inlineStr">
        <is>
          <t>Clarify the quiet-space routine in the next classroom update.</t>
        </is>
      </c>
      <c r="J14" s="13" t="inlineStr">
        <is>
          <t>Program Lead</t>
        </is>
      </c>
      <c r="K14" s="14" t="n">
        <v>46275</v>
      </c>
      <c r="L14" s="15" t="inlineStr">
        <is>
          <t>In Progress</t>
        </is>
      </c>
      <c r="M14" s="14" t="n"/>
      <c r="N14" s="14" t="n">
        <v>46289</v>
      </c>
      <c r="O14" s="8">
        <f>IF(OR($A14="",$I14="",$K14="",$L14="Complete"),"",IFERROR($K14-Assumptions!$B$4,""))</f>
        <v/>
      </c>
      <c r="P14" s="19">
        <f>IF($A14="","",IF($I14="","No follow-up",IF($L14="Complete","Complete",IF($K14="","Check due date",IF($K14&lt;Assumptions!$B$4,"Overdue",IF($K14&lt;=Assumptions!$B$4+Assumptions!$B$5,"Due soon","Scheduled"))))))</f>
        <v/>
      </c>
      <c r="Q14" s="20">
        <f>IF($A14="","",IF(OR($B14="",$C14="",$D14="",$E14="",$F14=""),"Check core fields",IF(OR(AND($K14&lt;&gt;"",$K14&lt;$C14),AND($M14&lt;&gt;"",$M14&lt;$C14),AND($N14&lt;&gt;"",$N14&lt;$C14)),"Check date order",IF(AND($I14&lt;&gt;"",OR($J14="",$K14="",$L14="")),"Check follow-up details",IF(AND($L14="Complete",$M14=""),"Check completion date",IF(AND($M14&lt;&gt;"",$L14&lt;&gt;"Complete"),"Check status",IF(AND($I14="",$L14&lt;&gt;"",$L14&lt;&gt;"Not Needed"),"Check follow-up/status","Ready")))))))</f>
        <v/>
      </c>
    </row>
    <row r="15" ht="21" customHeight="1">
      <c r="A15" s="13" t="n"/>
      <c r="B15" s="13" t="n"/>
      <c r="C15" s="14" t="n"/>
      <c r="D15" s="13" t="n"/>
      <c r="E15" s="13" t="n"/>
      <c r="F15" s="15" t="n"/>
      <c r="G15" s="16" t="n"/>
      <c r="H15" s="16" t="n"/>
      <c r="I15" s="16" t="n"/>
      <c r="J15" s="13" t="n"/>
      <c r="K15" s="14" t="n"/>
      <c r="L15" s="15" t="n"/>
      <c r="M15" s="14" t="n"/>
      <c r="N15" s="14" t="n"/>
      <c r="O15" s="7">
        <f>IF(OR($A15="",$I15="",$K15="",$L15="Complete"),"",IFERROR($K15-Assumptions!$B$4,""))</f>
        <v/>
      </c>
      <c r="P15" s="17">
        <f>IF($A15="","",IF($I15="","No follow-up",IF($L15="Complete","Complete",IF($K15="","Check due date",IF($K15&lt;Assumptions!$B$4,"Overdue",IF($K15&lt;=Assumptions!$B$4+Assumptions!$B$5,"Due soon","Scheduled"))))))</f>
        <v/>
      </c>
      <c r="Q15" s="18">
        <f>IF($A15="","",IF(OR($B15="",$C15="",$D15="",$E15="",$F15=""),"Check core fields",IF(OR(AND($K15&lt;&gt;"",$K15&lt;$C15),AND($M15&lt;&gt;"",$M15&lt;$C15),AND($N15&lt;&gt;"",$N15&lt;$C15)),"Check date order",IF(AND($I15&lt;&gt;"",OR($J15="",$K15="",$L15="")),"Check follow-up details",IF(AND($L15="Complete",$M15=""),"Check completion date",IF(AND($M15&lt;&gt;"",$L15&lt;&gt;"Complete"),"Check status",IF(AND($I15="",$L15&lt;&gt;"",$L15&lt;&gt;"Not Needed"),"Check follow-up/status","Ready")))))))</f>
        <v/>
      </c>
    </row>
    <row r="16" ht="21" customHeight="1">
      <c r="A16" s="13" t="n"/>
      <c r="B16" s="13" t="n"/>
      <c r="C16" s="14" t="n"/>
      <c r="D16" s="13" t="n"/>
      <c r="E16" s="13" t="n"/>
      <c r="F16" s="15" t="n"/>
      <c r="G16" s="16" t="n"/>
      <c r="H16" s="16" t="n"/>
      <c r="I16" s="16" t="n"/>
      <c r="J16" s="13" t="n"/>
      <c r="K16" s="14" t="n"/>
      <c r="L16" s="15" t="n"/>
      <c r="M16" s="14" t="n"/>
      <c r="N16" s="14" t="n"/>
      <c r="O16" s="8">
        <f>IF(OR($A16="",$I16="",$K16="",$L16="Complete"),"",IFERROR($K16-Assumptions!$B$4,""))</f>
        <v/>
      </c>
      <c r="P16" s="19">
        <f>IF($A16="","",IF($I16="","No follow-up",IF($L16="Complete","Complete",IF($K16="","Check due date",IF($K16&lt;Assumptions!$B$4,"Overdue",IF($K16&lt;=Assumptions!$B$4+Assumptions!$B$5,"Due soon","Scheduled"))))))</f>
        <v/>
      </c>
      <c r="Q16" s="20">
        <f>IF($A16="","",IF(OR($B16="",$C16="",$D16="",$E16="",$F16=""),"Check core fields",IF(OR(AND($K16&lt;&gt;"",$K16&lt;$C16),AND($M16&lt;&gt;"",$M16&lt;$C16),AND($N16&lt;&gt;"",$N16&lt;$C16)),"Check date order",IF(AND($I16&lt;&gt;"",OR($J16="",$K16="",$L16="")),"Check follow-up details",IF(AND($L16="Complete",$M16=""),"Check completion date",IF(AND($M16&lt;&gt;"",$L16&lt;&gt;"Complete"),"Check status",IF(AND($I16="",$L16&lt;&gt;"",$L16&lt;&gt;"Not Needed"),"Check follow-up/status","Ready")))))))</f>
        <v/>
      </c>
    </row>
    <row r="17" ht="21" customHeight="1">
      <c r="A17" s="13" t="n"/>
      <c r="B17" s="13" t="n"/>
      <c r="C17" s="14" t="n"/>
      <c r="D17" s="13" t="n"/>
      <c r="E17" s="13" t="n"/>
      <c r="F17" s="15" t="n"/>
      <c r="G17" s="16" t="n"/>
      <c r="H17" s="16" t="n"/>
      <c r="I17" s="16" t="n"/>
      <c r="J17" s="13" t="n"/>
      <c r="K17" s="14" t="n"/>
      <c r="L17" s="15" t="n"/>
      <c r="M17" s="14" t="n"/>
      <c r="N17" s="14" t="n"/>
      <c r="O17" s="7">
        <f>IF(OR($A17="",$I17="",$K17="",$L17="Complete"),"",IFERROR($K17-Assumptions!$B$4,""))</f>
        <v/>
      </c>
      <c r="P17" s="17">
        <f>IF($A17="","",IF($I17="","No follow-up",IF($L17="Complete","Complete",IF($K17="","Check due date",IF($K17&lt;Assumptions!$B$4,"Overdue",IF($K17&lt;=Assumptions!$B$4+Assumptions!$B$5,"Due soon","Scheduled"))))))</f>
        <v/>
      </c>
      <c r="Q17" s="18">
        <f>IF($A17="","",IF(OR($B17="",$C17="",$D17="",$E17="",$F17=""),"Check core fields",IF(OR(AND($K17&lt;&gt;"",$K17&lt;$C17),AND($M17&lt;&gt;"",$M17&lt;$C17),AND($N17&lt;&gt;"",$N17&lt;$C17)),"Check date order",IF(AND($I17&lt;&gt;"",OR($J17="",$K17="",$L17="")),"Check follow-up details",IF(AND($L17="Complete",$M17=""),"Check completion date",IF(AND($M17&lt;&gt;"",$L17&lt;&gt;"Complete"),"Check status",IF(AND($I17="",$L17&lt;&gt;"",$L17&lt;&gt;"Not Needed"),"Check follow-up/status","Ready")))))))</f>
        <v/>
      </c>
    </row>
    <row r="18" ht="21" customHeight="1">
      <c r="A18" s="13" t="n"/>
      <c r="B18" s="13" t="n"/>
      <c r="C18" s="14" t="n"/>
      <c r="D18" s="13" t="n"/>
      <c r="E18" s="13" t="n"/>
      <c r="F18" s="15" t="n"/>
      <c r="G18" s="16" t="n"/>
      <c r="H18" s="16" t="n"/>
      <c r="I18" s="16" t="n"/>
      <c r="J18" s="13" t="n"/>
      <c r="K18" s="14" t="n"/>
      <c r="L18" s="15" t="n"/>
      <c r="M18" s="14" t="n"/>
      <c r="N18" s="14" t="n"/>
      <c r="O18" s="8">
        <f>IF(OR($A18="",$I18="",$K18="",$L18="Complete"),"",IFERROR($K18-Assumptions!$B$4,""))</f>
        <v/>
      </c>
      <c r="P18" s="19">
        <f>IF($A18="","",IF($I18="","No follow-up",IF($L18="Complete","Complete",IF($K18="","Check due date",IF($K18&lt;Assumptions!$B$4,"Overdue",IF($K18&lt;=Assumptions!$B$4+Assumptions!$B$5,"Due soon","Scheduled"))))))</f>
        <v/>
      </c>
      <c r="Q18" s="20">
        <f>IF($A18="","",IF(OR($B18="",$C18="",$D18="",$E18="",$F18=""),"Check core fields",IF(OR(AND($K18&lt;&gt;"",$K18&lt;$C18),AND($M18&lt;&gt;"",$M18&lt;$C18),AND($N18&lt;&gt;"",$N18&lt;$C18)),"Check date order",IF(AND($I18&lt;&gt;"",OR($J18="",$K18="",$L18="")),"Check follow-up details",IF(AND($L18="Complete",$M18=""),"Check completion date",IF(AND($M18&lt;&gt;"",$L18&lt;&gt;"Complete"),"Check status",IF(AND($I18="",$L18&lt;&gt;"",$L18&lt;&gt;"Not Needed"),"Check follow-up/status","Ready")))))))</f>
        <v/>
      </c>
    </row>
    <row r="19" ht="21" customHeight="1">
      <c r="A19" s="13" t="n"/>
      <c r="B19" s="13" t="n"/>
      <c r="C19" s="14" t="n"/>
      <c r="D19" s="13" t="n"/>
      <c r="E19" s="13" t="n"/>
      <c r="F19" s="15" t="n"/>
      <c r="G19" s="16" t="n"/>
      <c r="H19" s="16" t="n"/>
      <c r="I19" s="16" t="n"/>
      <c r="J19" s="13" t="n"/>
      <c r="K19" s="14" t="n"/>
      <c r="L19" s="15" t="n"/>
      <c r="M19" s="14" t="n"/>
      <c r="N19" s="14" t="n"/>
      <c r="O19" s="7">
        <f>IF(OR($A19="",$I19="",$K19="",$L19="Complete"),"",IFERROR($K19-Assumptions!$B$4,""))</f>
        <v/>
      </c>
      <c r="P19" s="17">
        <f>IF($A19="","",IF($I19="","No follow-up",IF($L19="Complete","Complete",IF($K19="","Check due date",IF($K19&lt;Assumptions!$B$4,"Overdue",IF($K19&lt;=Assumptions!$B$4+Assumptions!$B$5,"Due soon","Scheduled"))))))</f>
        <v/>
      </c>
      <c r="Q19" s="18">
        <f>IF($A19="","",IF(OR($B19="",$C19="",$D19="",$E19="",$F19=""),"Check core fields",IF(OR(AND($K19&lt;&gt;"",$K19&lt;$C19),AND($M19&lt;&gt;"",$M19&lt;$C19),AND($N19&lt;&gt;"",$N19&lt;$C19)),"Check date order",IF(AND($I19&lt;&gt;"",OR($J19="",$K19="",$L19="")),"Check follow-up details",IF(AND($L19="Complete",$M19=""),"Check completion date",IF(AND($M19&lt;&gt;"",$L19&lt;&gt;"Complete"),"Check status",IF(AND($I19="",$L19&lt;&gt;"",$L19&lt;&gt;"Not Needed"),"Check follow-up/status","Ready")))))))</f>
        <v/>
      </c>
    </row>
    <row r="20" ht="21" customHeight="1">
      <c r="A20" s="13" t="n"/>
      <c r="B20" s="13" t="n"/>
      <c r="C20" s="14" t="n"/>
      <c r="D20" s="13" t="n"/>
      <c r="E20" s="13" t="n"/>
      <c r="F20" s="15" t="n"/>
      <c r="G20" s="16" t="n"/>
      <c r="H20" s="16" t="n"/>
      <c r="I20" s="16" t="n"/>
      <c r="J20" s="13" t="n"/>
      <c r="K20" s="14" t="n"/>
      <c r="L20" s="15" t="n"/>
      <c r="M20" s="14" t="n"/>
      <c r="N20" s="14" t="n"/>
      <c r="O20" s="8">
        <f>IF(OR($A20="",$I20="",$K20="",$L20="Complete"),"",IFERROR($K20-Assumptions!$B$4,""))</f>
        <v/>
      </c>
      <c r="P20" s="19">
        <f>IF($A20="","",IF($I20="","No follow-up",IF($L20="Complete","Complete",IF($K20="","Check due date",IF($K20&lt;Assumptions!$B$4,"Overdue",IF($K20&lt;=Assumptions!$B$4+Assumptions!$B$5,"Due soon","Scheduled"))))))</f>
        <v/>
      </c>
      <c r="Q20" s="20">
        <f>IF($A20="","",IF(OR($B20="",$C20="",$D20="",$E20="",$F20=""),"Check core fields",IF(OR(AND($K20&lt;&gt;"",$K20&lt;$C20),AND($M20&lt;&gt;"",$M20&lt;$C20),AND($N20&lt;&gt;"",$N20&lt;$C20)),"Check date order",IF(AND($I20&lt;&gt;"",OR($J20="",$K20="",$L20="")),"Check follow-up details",IF(AND($L20="Complete",$M20=""),"Check completion date",IF(AND($M20&lt;&gt;"",$L20&lt;&gt;"Complete"),"Check status",IF(AND($I20="",$L20&lt;&gt;"",$L20&lt;&gt;"Not Needed"),"Check follow-up/status","Ready")))))))</f>
        <v/>
      </c>
    </row>
    <row r="21" ht="21" customHeight="1">
      <c r="A21" s="13" t="n"/>
      <c r="B21" s="13" t="n"/>
      <c r="C21" s="14" t="n"/>
      <c r="D21" s="13" t="n"/>
      <c r="E21" s="13" t="n"/>
      <c r="F21" s="15" t="n"/>
      <c r="G21" s="16" t="n"/>
      <c r="H21" s="16" t="n"/>
      <c r="I21" s="16" t="n"/>
      <c r="J21" s="13" t="n"/>
      <c r="K21" s="14" t="n"/>
      <c r="L21" s="15" t="n"/>
      <c r="M21" s="14" t="n"/>
      <c r="N21" s="14" t="n"/>
      <c r="O21" s="7">
        <f>IF(OR($A21="",$I21="",$K21="",$L21="Complete"),"",IFERROR($K21-Assumptions!$B$4,""))</f>
        <v/>
      </c>
      <c r="P21" s="17">
        <f>IF($A21="","",IF($I21="","No follow-up",IF($L21="Complete","Complete",IF($K21="","Check due date",IF($K21&lt;Assumptions!$B$4,"Overdue",IF($K21&lt;=Assumptions!$B$4+Assumptions!$B$5,"Due soon","Scheduled"))))))</f>
        <v/>
      </c>
      <c r="Q21" s="18">
        <f>IF($A21="","",IF(OR($B21="",$C21="",$D21="",$E21="",$F21=""),"Check core fields",IF(OR(AND($K21&lt;&gt;"",$K21&lt;$C21),AND($M21&lt;&gt;"",$M21&lt;$C21),AND($N21&lt;&gt;"",$N21&lt;$C21)),"Check date order",IF(AND($I21&lt;&gt;"",OR($J21="",$K21="",$L21="")),"Check follow-up details",IF(AND($L21="Complete",$M21=""),"Check completion date",IF(AND($M21&lt;&gt;"",$L21&lt;&gt;"Complete"),"Check status",IF(AND($I21="",$L21&lt;&gt;"",$L21&lt;&gt;"Not Needed"),"Check follow-up/status","Ready")))))))</f>
        <v/>
      </c>
    </row>
    <row r="22" ht="21" customHeight="1">
      <c r="A22" s="13" t="n"/>
      <c r="B22" s="13" t="n"/>
      <c r="C22" s="14" t="n"/>
      <c r="D22" s="13" t="n"/>
      <c r="E22" s="13" t="n"/>
      <c r="F22" s="15" t="n"/>
      <c r="G22" s="16" t="n"/>
      <c r="H22" s="16" t="n"/>
      <c r="I22" s="16" t="n"/>
      <c r="J22" s="13" t="n"/>
      <c r="K22" s="14" t="n"/>
      <c r="L22" s="15" t="n"/>
      <c r="M22" s="14" t="n"/>
      <c r="N22" s="14" t="n"/>
      <c r="O22" s="8">
        <f>IF(OR($A22="",$I22="",$K22="",$L22="Complete"),"",IFERROR($K22-Assumptions!$B$4,""))</f>
        <v/>
      </c>
      <c r="P22" s="19">
        <f>IF($A22="","",IF($I22="","No follow-up",IF($L22="Complete","Complete",IF($K22="","Check due date",IF($K22&lt;Assumptions!$B$4,"Overdue",IF($K22&lt;=Assumptions!$B$4+Assumptions!$B$5,"Due soon","Scheduled"))))))</f>
        <v/>
      </c>
      <c r="Q22" s="20">
        <f>IF($A22="","",IF(OR($B22="",$C22="",$D22="",$E22="",$F22=""),"Check core fields",IF(OR(AND($K22&lt;&gt;"",$K22&lt;$C22),AND($M22&lt;&gt;"",$M22&lt;$C22),AND($N22&lt;&gt;"",$N22&lt;$C22)),"Check date order",IF(AND($I22&lt;&gt;"",OR($J22="",$K22="",$L22="")),"Check follow-up details",IF(AND($L22="Complete",$M22=""),"Check completion date",IF(AND($M22&lt;&gt;"",$L22&lt;&gt;"Complete"),"Check status",IF(AND($I22="",$L22&lt;&gt;"",$L22&lt;&gt;"Not Needed"),"Check follow-up/status","Ready")))))))</f>
        <v/>
      </c>
    </row>
    <row r="23" ht="21" customHeight="1">
      <c r="A23" s="13" t="n"/>
      <c r="B23" s="13" t="n"/>
      <c r="C23" s="14" t="n"/>
      <c r="D23" s="13" t="n"/>
      <c r="E23" s="13" t="n"/>
      <c r="F23" s="15" t="n"/>
      <c r="G23" s="16" t="n"/>
      <c r="H23" s="16" t="n"/>
      <c r="I23" s="16" t="n"/>
      <c r="J23" s="13" t="n"/>
      <c r="K23" s="14" t="n"/>
      <c r="L23" s="15" t="n"/>
      <c r="M23" s="14" t="n"/>
      <c r="N23" s="14" t="n"/>
      <c r="O23" s="7">
        <f>IF(OR($A23="",$I23="",$K23="",$L23="Complete"),"",IFERROR($K23-Assumptions!$B$4,""))</f>
        <v/>
      </c>
      <c r="P23" s="17">
        <f>IF($A23="","",IF($I23="","No follow-up",IF($L23="Complete","Complete",IF($K23="","Check due date",IF($K23&lt;Assumptions!$B$4,"Overdue",IF($K23&lt;=Assumptions!$B$4+Assumptions!$B$5,"Due soon","Scheduled"))))))</f>
        <v/>
      </c>
      <c r="Q23" s="18">
        <f>IF($A23="","",IF(OR($B23="",$C23="",$D23="",$E23="",$F23=""),"Check core fields",IF(OR(AND($K23&lt;&gt;"",$K23&lt;$C23),AND($M23&lt;&gt;"",$M23&lt;$C23),AND($N23&lt;&gt;"",$N23&lt;$C23)),"Check date order",IF(AND($I23&lt;&gt;"",OR($J23="",$K23="",$L23="")),"Check follow-up details",IF(AND($L23="Complete",$M23=""),"Check completion date",IF(AND($M23&lt;&gt;"",$L23&lt;&gt;"Complete"),"Check status",IF(AND($I23="",$L23&lt;&gt;"",$L23&lt;&gt;"Not Needed"),"Check follow-up/status","Ready")))))))</f>
        <v/>
      </c>
    </row>
    <row r="24" ht="21" customHeight="1">
      <c r="A24" s="13" t="n"/>
      <c r="B24" s="13" t="n"/>
      <c r="C24" s="14" t="n"/>
      <c r="D24" s="13" t="n"/>
      <c r="E24" s="13" t="n"/>
      <c r="F24" s="15" t="n"/>
      <c r="G24" s="16" t="n"/>
      <c r="H24" s="16" t="n"/>
      <c r="I24" s="16" t="n"/>
      <c r="J24" s="13" t="n"/>
      <c r="K24" s="14" t="n"/>
      <c r="L24" s="15" t="n"/>
      <c r="M24" s="14" t="n"/>
      <c r="N24" s="14" t="n"/>
      <c r="O24" s="8">
        <f>IF(OR($A24="",$I24="",$K24="",$L24="Complete"),"",IFERROR($K24-Assumptions!$B$4,""))</f>
        <v/>
      </c>
      <c r="P24" s="19">
        <f>IF($A24="","",IF($I24="","No follow-up",IF($L24="Complete","Complete",IF($K24="","Check due date",IF($K24&lt;Assumptions!$B$4,"Overdue",IF($K24&lt;=Assumptions!$B$4+Assumptions!$B$5,"Due soon","Scheduled"))))))</f>
        <v/>
      </c>
      <c r="Q24" s="20">
        <f>IF($A24="","",IF(OR($B24="",$C24="",$D24="",$E24="",$F24=""),"Check core fields",IF(OR(AND($K24&lt;&gt;"",$K24&lt;$C24),AND($M24&lt;&gt;"",$M24&lt;$C24),AND($N24&lt;&gt;"",$N24&lt;$C24)),"Check date order",IF(AND($I24&lt;&gt;"",OR($J24="",$K24="",$L24="")),"Check follow-up details",IF(AND($L24="Complete",$M24=""),"Check completion date",IF(AND($M24&lt;&gt;"",$L24&lt;&gt;"Complete"),"Check status",IF(AND($I24="",$L24&lt;&gt;"",$L24&lt;&gt;"Not Needed"),"Check follow-up/status","Ready")))))))</f>
        <v/>
      </c>
    </row>
    <row r="25" ht="21" customHeight="1">
      <c r="A25" s="13" t="n"/>
      <c r="B25" s="13" t="n"/>
      <c r="C25" s="14" t="n"/>
      <c r="D25" s="13" t="n"/>
      <c r="E25" s="13" t="n"/>
      <c r="F25" s="15" t="n"/>
      <c r="G25" s="16" t="n"/>
      <c r="H25" s="16" t="n"/>
      <c r="I25" s="16" t="n"/>
      <c r="J25" s="13" t="n"/>
      <c r="K25" s="14" t="n"/>
      <c r="L25" s="15" t="n"/>
      <c r="M25" s="14" t="n"/>
      <c r="N25" s="14" t="n"/>
      <c r="O25" s="7">
        <f>IF(OR($A25="",$I25="",$K25="",$L25="Complete"),"",IFERROR($K25-Assumptions!$B$4,""))</f>
        <v/>
      </c>
      <c r="P25" s="17">
        <f>IF($A25="","",IF($I25="","No follow-up",IF($L25="Complete","Complete",IF($K25="","Check due date",IF($K25&lt;Assumptions!$B$4,"Overdue",IF($K25&lt;=Assumptions!$B$4+Assumptions!$B$5,"Due soon","Scheduled"))))))</f>
        <v/>
      </c>
      <c r="Q25" s="18">
        <f>IF($A25="","",IF(OR($B25="",$C25="",$D25="",$E25="",$F25=""),"Check core fields",IF(OR(AND($K25&lt;&gt;"",$K25&lt;$C25),AND($M25&lt;&gt;"",$M25&lt;$C25),AND($N25&lt;&gt;"",$N25&lt;$C25)),"Check date order",IF(AND($I25&lt;&gt;"",OR($J25="",$K25="",$L25="")),"Check follow-up details",IF(AND($L25="Complete",$M25=""),"Check completion date",IF(AND($M25&lt;&gt;"",$L25&lt;&gt;"Complete"),"Check status",IF(AND($I25="",$L25&lt;&gt;"",$L25&lt;&gt;"Not Needed"),"Check follow-up/status","Ready")))))))</f>
        <v/>
      </c>
    </row>
    <row r="26" ht="21" customHeight="1">
      <c r="A26" s="13" t="n"/>
      <c r="B26" s="13" t="n"/>
      <c r="C26" s="14" t="n"/>
      <c r="D26" s="13" t="n"/>
      <c r="E26" s="13" t="n"/>
      <c r="F26" s="15" t="n"/>
      <c r="G26" s="16" t="n"/>
      <c r="H26" s="16" t="n"/>
      <c r="I26" s="16" t="n"/>
      <c r="J26" s="13" t="n"/>
      <c r="K26" s="14" t="n"/>
      <c r="L26" s="15" t="n"/>
      <c r="M26" s="14" t="n"/>
      <c r="N26" s="14" t="n"/>
      <c r="O26" s="8">
        <f>IF(OR($A26="",$I26="",$K26="",$L26="Complete"),"",IFERROR($K26-Assumptions!$B$4,""))</f>
        <v/>
      </c>
      <c r="P26" s="19">
        <f>IF($A26="","",IF($I26="","No follow-up",IF($L26="Complete","Complete",IF($K26="","Check due date",IF($K26&lt;Assumptions!$B$4,"Overdue",IF($K26&lt;=Assumptions!$B$4+Assumptions!$B$5,"Due soon","Scheduled"))))))</f>
        <v/>
      </c>
      <c r="Q26" s="20">
        <f>IF($A26="","",IF(OR($B26="",$C26="",$D26="",$E26="",$F26=""),"Check core fields",IF(OR(AND($K26&lt;&gt;"",$K26&lt;$C26),AND($M26&lt;&gt;"",$M26&lt;$C26),AND($N26&lt;&gt;"",$N26&lt;$C26)),"Check date order",IF(AND($I26&lt;&gt;"",OR($J26="",$K26="",$L26="")),"Check follow-up details",IF(AND($L26="Complete",$M26=""),"Check completion date",IF(AND($M26&lt;&gt;"",$L26&lt;&gt;"Complete"),"Check status",IF(AND($I26="",$L26&lt;&gt;"",$L26&lt;&gt;"Not Needed"),"Check follow-up/status","Ready")))))))</f>
        <v/>
      </c>
    </row>
    <row r="27" ht="21" customHeight="1">
      <c r="A27" s="13" t="n"/>
      <c r="B27" s="13" t="n"/>
      <c r="C27" s="14" t="n"/>
      <c r="D27" s="13" t="n"/>
      <c r="E27" s="13" t="n"/>
      <c r="F27" s="15" t="n"/>
      <c r="G27" s="16" t="n"/>
      <c r="H27" s="16" t="n"/>
      <c r="I27" s="16" t="n"/>
      <c r="J27" s="13" t="n"/>
      <c r="K27" s="14" t="n"/>
      <c r="L27" s="15" t="n"/>
      <c r="M27" s="14" t="n"/>
      <c r="N27" s="14" t="n"/>
      <c r="O27" s="7">
        <f>IF(OR($A27="",$I27="",$K27="",$L27="Complete"),"",IFERROR($K27-Assumptions!$B$4,""))</f>
        <v/>
      </c>
      <c r="P27" s="17">
        <f>IF($A27="","",IF($I27="","No follow-up",IF($L27="Complete","Complete",IF($K27="","Check due date",IF($K27&lt;Assumptions!$B$4,"Overdue",IF($K27&lt;=Assumptions!$B$4+Assumptions!$B$5,"Due soon","Scheduled"))))))</f>
        <v/>
      </c>
      <c r="Q27" s="18">
        <f>IF($A27="","",IF(OR($B27="",$C27="",$D27="",$E27="",$F27=""),"Check core fields",IF(OR(AND($K27&lt;&gt;"",$K27&lt;$C27),AND($M27&lt;&gt;"",$M27&lt;$C27),AND($N27&lt;&gt;"",$N27&lt;$C27)),"Check date order",IF(AND($I27&lt;&gt;"",OR($J27="",$K27="",$L27="")),"Check follow-up details",IF(AND($L27="Complete",$M27=""),"Check completion date",IF(AND($M27&lt;&gt;"",$L27&lt;&gt;"Complete"),"Check status",IF(AND($I27="",$L27&lt;&gt;"",$L27&lt;&gt;"Not Needed"),"Check follow-up/status","Ready")))))))</f>
        <v/>
      </c>
    </row>
    <row r="28" ht="21" customHeight="1">
      <c r="A28" s="13" t="n"/>
      <c r="B28" s="13" t="n"/>
      <c r="C28" s="14" t="n"/>
      <c r="D28" s="13" t="n"/>
      <c r="E28" s="13" t="n"/>
      <c r="F28" s="15" t="n"/>
      <c r="G28" s="16" t="n"/>
      <c r="H28" s="16" t="n"/>
      <c r="I28" s="16" t="n"/>
      <c r="J28" s="13" t="n"/>
      <c r="K28" s="14" t="n"/>
      <c r="L28" s="15" t="n"/>
      <c r="M28" s="14" t="n"/>
      <c r="N28" s="14" t="n"/>
      <c r="O28" s="8">
        <f>IF(OR($A28="",$I28="",$K28="",$L28="Complete"),"",IFERROR($K28-Assumptions!$B$4,""))</f>
        <v/>
      </c>
      <c r="P28" s="19">
        <f>IF($A28="","",IF($I28="","No follow-up",IF($L28="Complete","Complete",IF($K28="","Check due date",IF($K28&lt;Assumptions!$B$4,"Overdue",IF($K28&lt;=Assumptions!$B$4+Assumptions!$B$5,"Due soon","Scheduled"))))))</f>
        <v/>
      </c>
      <c r="Q28" s="20">
        <f>IF($A28="","",IF(OR($B28="",$C28="",$D28="",$E28="",$F28=""),"Check core fields",IF(OR(AND($K28&lt;&gt;"",$K28&lt;$C28),AND($M28&lt;&gt;"",$M28&lt;$C28),AND($N28&lt;&gt;"",$N28&lt;$C28)),"Check date order",IF(AND($I28&lt;&gt;"",OR($J28="",$K28="",$L28="")),"Check follow-up details",IF(AND($L28="Complete",$M28=""),"Check completion date",IF(AND($M28&lt;&gt;"",$L28&lt;&gt;"Complete"),"Check status",IF(AND($I28="",$L28&lt;&gt;"",$L28&lt;&gt;"Not Needed"),"Check follow-up/status","Ready")))))))</f>
        <v/>
      </c>
    </row>
    <row r="29" ht="21" customHeight="1">
      <c r="A29" s="13" t="n"/>
      <c r="B29" s="13" t="n"/>
      <c r="C29" s="14" t="n"/>
      <c r="D29" s="13" t="n"/>
      <c r="E29" s="13" t="n"/>
      <c r="F29" s="15" t="n"/>
      <c r="G29" s="16" t="n"/>
      <c r="H29" s="16" t="n"/>
      <c r="I29" s="16" t="n"/>
      <c r="J29" s="13" t="n"/>
      <c r="K29" s="14" t="n"/>
      <c r="L29" s="15" t="n"/>
      <c r="M29" s="14" t="n"/>
      <c r="N29" s="14" t="n"/>
      <c r="O29" s="7">
        <f>IF(OR($A29="",$I29="",$K29="",$L29="Complete"),"",IFERROR($K29-Assumptions!$B$4,""))</f>
        <v/>
      </c>
      <c r="P29" s="17">
        <f>IF($A29="","",IF($I29="","No follow-up",IF($L29="Complete","Complete",IF($K29="","Check due date",IF($K29&lt;Assumptions!$B$4,"Overdue",IF($K29&lt;=Assumptions!$B$4+Assumptions!$B$5,"Due soon","Scheduled"))))))</f>
        <v/>
      </c>
      <c r="Q29" s="18">
        <f>IF($A29="","",IF(OR($B29="",$C29="",$D29="",$E29="",$F29=""),"Check core fields",IF(OR(AND($K29&lt;&gt;"",$K29&lt;$C29),AND($M29&lt;&gt;"",$M29&lt;$C29),AND($N29&lt;&gt;"",$N29&lt;$C29)),"Check date order",IF(AND($I29&lt;&gt;"",OR($J29="",$K29="",$L29="")),"Check follow-up details",IF(AND($L29="Complete",$M29=""),"Check completion date",IF(AND($M29&lt;&gt;"",$L29&lt;&gt;"Complete"),"Check status",IF(AND($I29="",$L29&lt;&gt;"",$L29&lt;&gt;"Not Needed"),"Check follow-up/status","Ready")))))))</f>
        <v/>
      </c>
    </row>
    <row r="30" ht="21" customHeight="1">
      <c r="A30" s="13" t="n"/>
      <c r="B30" s="13" t="n"/>
      <c r="C30" s="14" t="n"/>
      <c r="D30" s="13" t="n"/>
      <c r="E30" s="13" t="n"/>
      <c r="F30" s="15" t="n"/>
      <c r="G30" s="16" t="n"/>
      <c r="H30" s="16" t="n"/>
      <c r="I30" s="16" t="n"/>
      <c r="J30" s="13" t="n"/>
      <c r="K30" s="14" t="n"/>
      <c r="L30" s="15" t="n"/>
      <c r="M30" s="14" t="n"/>
      <c r="N30" s="14" t="n"/>
      <c r="O30" s="8">
        <f>IF(OR($A30="",$I30="",$K30="",$L30="Complete"),"",IFERROR($K30-Assumptions!$B$4,""))</f>
        <v/>
      </c>
      <c r="P30" s="19">
        <f>IF($A30="","",IF($I30="","No follow-up",IF($L30="Complete","Complete",IF($K30="","Check due date",IF($K30&lt;Assumptions!$B$4,"Overdue",IF($K30&lt;=Assumptions!$B$4+Assumptions!$B$5,"Due soon","Scheduled"))))))</f>
        <v/>
      </c>
      <c r="Q30" s="20">
        <f>IF($A30="","",IF(OR($B30="",$C30="",$D30="",$E30="",$F30=""),"Check core fields",IF(OR(AND($K30&lt;&gt;"",$K30&lt;$C30),AND($M30&lt;&gt;"",$M30&lt;$C30),AND($N30&lt;&gt;"",$N30&lt;$C30)),"Check date order",IF(AND($I30&lt;&gt;"",OR($J30="",$K30="",$L30="")),"Check follow-up details",IF(AND($L30="Complete",$M30=""),"Check completion date",IF(AND($M30&lt;&gt;"",$L30&lt;&gt;"Complete"),"Check status",IF(AND($I30="",$L30&lt;&gt;"",$L30&lt;&gt;"Not Needed"),"Check follow-up/status","Ready")))))))</f>
        <v/>
      </c>
    </row>
    <row r="31" ht="21" customHeight="1">
      <c r="A31" s="13" t="n"/>
      <c r="B31" s="13" t="n"/>
      <c r="C31" s="14" t="n"/>
      <c r="D31" s="13" t="n"/>
      <c r="E31" s="13" t="n"/>
      <c r="F31" s="15" t="n"/>
      <c r="G31" s="16" t="n"/>
      <c r="H31" s="16" t="n"/>
      <c r="I31" s="16" t="n"/>
      <c r="J31" s="13" t="n"/>
      <c r="K31" s="14" t="n"/>
      <c r="L31" s="15" t="n"/>
      <c r="M31" s="14" t="n"/>
      <c r="N31" s="14" t="n"/>
      <c r="O31" s="7">
        <f>IF(OR($A31="",$I31="",$K31="",$L31="Complete"),"",IFERROR($K31-Assumptions!$B$4,""))</f>
        <v/>
      </c>
      <c r="P31" s="17">
        <f>IF($A31="","",IF($I31="","No follow-up",IF($L31="Complete","Complete",IF($K31="","Check due date",IF($K31&lt;Assumptions!$B$4,"Overdue",IF($K31&lt;=Assumptions!$B$4+Assumptions!$B$5,"Due soon","Scheduled"))))))</f>
        <v/>
      </c>
      <c r="Q31" s="18">
        <f>IF($A31="","",IF(OR($B31="",$C31="",$D31="",$E31="",$F31=""),"Check core fields",IF(OR(AND($K31&lt;&gt;"",$K31&lt;$C31),AND($M31&lt;&gt;"",$M31&lt;$C31),AND($N31&lt;&gt;"",$N31&lt;$C31)),"Check date order",IF(AND($I31&lt;&gt;"",OR($J31="",$K31="",$L31="")),"Check follow-up details",IF(AND($L31="Complete",$M31=""),"Check completion date",IF(AND($M31&lt;&gt;"",$L31&lt;&gt;"Complete"),"Check status",IF(AND($I31="",$L31&lt;&gt;"",$L31&lt;&gt;"Not Needed"),"Check follow-up/status","Ready")))))))</f>
        <v/>
      </c>
    </row>
    <row r="32" ht="21" customHeight="1">
      <c r="A32" s="13" t="n"/>
      <c r="B32" s="13" t="n"/>
      <c r="C32" s="14" t="n"/>
      <c r="D32" s="13" t="n"/>
      <c r="E32" s="13" t="n"/>
      <c r="F32" s="15" t="n"/>
      <c r="G32" s="16" t="n"/>
      <c r="H32" s="16" t="n"/>
      <c r="I32" s="16" t="n"/>
      <c r="J32" s="13" t="n"/>
      <c r="K32" s="14" t="n"/>
      <c r="L32" s="15" t="n"/>
      <c r="M32" s="14" t="n"/>
      <c r="N32" s="14" t="n"/>
      <c r="O32" s="8">
        <f>IF(OR($A32="",$I32="",$K32="",$L32="Complete"),"",IFERROR($K32-Assumptions!$B$4,""))</f>
        <v/>
      </c>
      <c r="P32" s="19">
        <f>IF($A32="","",IF($I32="","No follow-up",IF($L32="Complete","Complete",IF($K32="","Check due date",IF($K32&lt;Assumptions!$B$4,"Overdue",IF($K32&lt;=Assumptions!$B$4+Assumptions!$B$5,"Due soon","Scheduled"))))))</f>
        <v/>
      </c>
      <c r="Q32" s="20">
        <f>IF($A32="","",IF(OR($B32="",$C32="",$D32="",$E32="",$F32=""),"Check core fields",IF(OR(AND($K32&lt;&gt;"",$K32&lt;$C32),AND($M32&lt;&gt;"",$M32&lt;$C32),AND($N32&lt;&gt;"",$N32&lt;$C32)),"Check date order",IF(AND($I32&lt;&gt;"",OR($J32="",$K32="",$L32="")),"Check follow-up details",IF(AND($L32="Complete",$M32=""),"Check completion date",IF(AND($M32&lt;&gt;"",$L32&lt;&gt;"Complete"),"Check status",IF(AND($I32="",$L32&lt;&gt;"",$L32&lt;&gt;"Not Needed"),"Check follow-up/status","Ready")))))))</f>
        <v/>
      </c>
    </row>
    <row r="33" ht="21" customHeight="1">
      <c r="A33" s="13" t="n"/>
      <c r="B33" s="13" t="n"/>
      <c r="C33" s="14" t="n"/>
      <c r="D33" s="13" t="n"/>
      <c r="E33" s="13" t="n"/>
      <c r="F33" s="15" t="n"/>
      <c r="G33" s="16" t="n"/>
      <c r="H33" s="16" t="n"/>
      <c r="I33" s="16" t="n"/>
      <c r="J33" s="13" t="n"/>
      <c r="K33" s="14" t="n"/>
      <c r="L33" s="15" t="n"/>
      <c r="M33" s="14" t="n"/>
      <c r="N33" s="14" t="n"/>
      <c r="O33" s="7">
        <f>IF(OR($A33="",$I33="",$K33="",$L33="Complete"),"",IFERROR($K33-Assumptions!$B$4,""))</f>
        <v/>
      </c>
      <c r="P33" s="17">
        <f>IF($A33="","",IF($I33="","No follow-up",IF($L33="Complete","Complete",IF($K33="","Check due date",IF($K33&lt;Assumptions!$B$4,"Overdue",IF($K33&lt;=Assumptions!$B$4+Assumptions!$B$5,"Due soon","Scheduled"))))))</f>
        <v/>
      </c>
      <c r="Q33" s="18">
        <f>IF($A33="","",IF(OR($B33="",$C33="",$D33="",$E33="",$F33=""),"Check core fields",IF(OR(AND($K33&lt;&gt;"",$K33&lt;$C33),AND($M33&lt;&gt;"",$M33&lt;$C33),AND($N33&lt;&gt;"",$N33&lt;$C33)),"Check date order",IF(AND($I33&lt;&gt;"",OR($J33="",$K33="",$L33="")),"Check follow-up details",IF(AND($L33="Complete",$M33=""),"Check completion date",IF(AND($M33&lt;&gt;"",$L33&lt;&gt;"Complete"),"Check status",IF(AND($I33="",$L33&lt;&gt;"",$L33&lt;&gt;"Not Needed"),"Check follow-up/status","Ready")))))))</f>
        <v/>
      </c>
    </row>
    <row r="34" ht="21" customHeight="1">
      <c r="A34" s="13" t="n"/>
      <c r="B34" s="13" t="n"/>
      <c r="C34" s="14" t="n"/>
      <c r="D34" s="13" t="n"/>
      <c r="E34" s="13" t="n"/>
      <c r="F34" s="15" t="n"/>
      <c r="G34" s="16" t="n"/>
      <c r="H34" s="16" t="n"/>
      <c r="I34" s="16" t="n"/>
      <c r="J34" s="13" t="n"/>
      <c r="K34" s="14" t="n"/>
      <c r="L34" s="15" t="n"/>
      <c r="M34" s="14" t="n"/>
      <c r="N34" s="14" t="n"/>
      <c r="O34" s="8">
        <f>IF(OR($A34="",$I34="",$K34="",$L34="Complete"),"",IFERROR($K34-Assumptions!$B$4,""))</f>
        <v/>
      </c>
      <c r="P34" s="19">
        <f>IF($A34="","",IF($I34="","No follow-up",IF($L34="Complete","Complete",IF($K34="","Check due date",IF($K34&lt;Assumptions!$B$4,"Overdue",IF($K34&lt;=Assumptions!$B$4+Assumptions!$B$5,"Due soon","Scheduled"))))))</f>
        <v/>
      </c>
      <c r="Q34" s="20">
        <f>IF($A34="","",IF(OR($B34="",$C34="",$D34="",$E34="",$F34=""),"Check core fields",IF(OR(AND($K34&lt;&gt;"",$K34&lt;$C34),AND($M34&lt;&gt;"",$M34&lt;$C34),AND($N34&lt;&gt;"",$N34&lt;$C34)),"Check date order",IF(AND($I34&lt;&gt;"",OR($J34="",$K34="",$L34="")),"Check follow-up details",IF(AND($L34="Complete",$M34=""),"Check completion date",IF(AND($M34&lt;&gt;"",$L34&lt;&gt;"Complete"),"Check status",IF(AND($I34="",$L34&lt;&gt;"",$L34&lt;&gt;"Not Needed"),"Check follow-up/status","Ready")))))))</f>
        <v/>
      </c>
    </row>
    <row r="35" ht="21" customHeight="1">
      <c r="A35" s="13" t="n"/>
      <c r="B35" s="13" t="n"/>
      <c r="C35" s="14" t="n"/>
      <c r="D35" s="13" t="n"/>
      <c r="E35" s="13" t="n"/>
      <c r="F35" s="15" t="n"/>
      <c r="G35" s="16" t="n"/>
      <c r="H35" s="16" t="n"/>
      <c r="I35" s="16" t="n"/>
      <c r="J35" s="13" t="n"/>
      <c r="K35" s="14" t="n"/>
      <c r="L35" s="15" t="n"/>
      <c r="M35" s="14" t="n"/>
      <c r="N35" s="14" t="n"/>
      <c r="O35" s="7">
        <f>IF(OR($A35="",$I35="",$K35="",$L35="Complete"),"",IFERROR($K35-Assumptions!$B$4,""))</f>
        <v/>
      </c>
      <c r="P35" s="17">
        <f>IF($A35="","",IF($I35="","No follow-up",IF($L35="Complete","Complete",IF($K35="","Check due date",IF($K35&lt;Assumptions!$B$4,"Overdue",IF($K35&lt;=Assumptions!$B$4+Assumptions!$B$5,"Due soon","Scheduled"))))))</f>
        <v/>
      </c>
      <c r="Q35" s="18">
        <f>IF($A35="","",IF(OR($B35="",$C35="",$D35="",$E35="",$F35=""),"Check core fields",IF(OR(AND($K35&lt;&gt;"",$K35&lt;$C35),AND($M35&lt;&gt;"",$M35&lt;$C35),AND($N35&lt;&gt;"",$N35&lt;$C35)),"Check date order",IF(AND($I35&lt;&gt;"",OR($J35="",$K35="",$L35="")),"Check follow-up details",IF(AND($L35="Complete",$M35=""),"Check completion date",IF(AND($M35&lt;&gt;"",$L35&lt;&gt;"Complete"),"Check status",IF(AND($I35="",$L35&lt;&gt;"",$L35&lt;&gt;"Not Needed"),"Check follow-up/status","Ready")))))))</f>
        <v/>
      </c>
    </row>
    <row r="36" ht="21" customHeight="1">
      <c r="A36" s="13" t="n"/>
      <c r="B36" s="13" t="n"/>
      <c r="C36" s="14" t="n"/>
      <c r="D36" s="13" t="n"/>
      <c r="E36" s="13" t="n"/>
      <c r="F36" s="15" t="n"/>
      <c r="G36" s="16" t="n"/>
      <c r="H36" s="16" t="n"/>
      <c r="I36" s="16" t="n"/>
      <c r="J36" s="13" t="n"/>
      <c r="K36" s="14" t="n"/>
      <c r="L36" s="15" t="n"/>
      <c r="M36" s="14" t="n"/>
      <c r="N36" s="14" t="n"/>
      <c r="O36" s="8">
        <f>IF(OR($A36="",$I36="",$K36="",$L36="Complete"),"",IFERROR($K36-Assumptions!$B$4,""))</f>
        <v/>
      </c>
      <c r="P36" s="19">
        <f>IF($A36="","",IF($I36="","No follow-up",IF($L36="Complete","Complete",IF($K36="","Check due date",IF($K36&lt;Assumptions!$B$4,"Overdue",IF($K36&lt;=Assumptions!$B$4+Assumptions!$B$5,"Due soon","Scheduled"))))))</f>
        <v/>
      </c>
      <c r="Q36" s="20">
        <f>IF($A36="","",IF(OR($B36="",$C36="",$D36="",$E36="",$F36=""),"Check core fields",IF(OR(AND($K36&lt;&gt;"",$K36&lt;$C36),AND($M36&lt;&gt;"",$M36&lt;$C36),AND($N36&lt;&gt;"",$N36&lt;$C36)),"Check date order",IF(AND($I36&lt;&gt;"",OR($J36="",$K36="",$L36="")),"Check follow-up details",IF(AND($L36="Complete",$M36=""),"Check completion date",IF(AND($M36&lt;&gt;"",$L36&lt;&gt;"Complete"),"Check status",IF(AND($I36="",$L36&lt;&gt;"",$L36&lt;&gt;"Not Needed"),"Check follow-up/status","Ready")))))))</f>
        <v/>
      </c>
    </row>
    <row r="37" ht="21" customHeight="1">
      <c r="A37" s="13" t="n"/>
      <c r="B37" s="13" t="n"/>
      <c r="C37" s="14" t="n"/>
      <c r="D37" s="13" t="n"/>
      <c r="E37" s="13" t="n"/>
      <c r="F37" s="15" t="n"/>
      <c r="G37" s="16" t="n"/>
      <c r="H37" s="16" t="n"/>
      <c r="I37" s="16" t="n"/>
      <c r="J37" s="13" t="n"/>
      <c r="K37" s="14" t="n"/>
      <c r="L37" s="15" t="n"/>
      <c r="M37" s="14" t="n"/>
      <c r="N37" s="14" t="n"/>
      <c r="O37" s="7">
        <f>IF(OR($A37="",$I37="",$K37="",$L37="Complete"),"",IFERROR($K37-Assumptions!$B$4,""))</f>
        <v/>
      </c>
      <c r="P37" s="17">
        <f>IF($A37="","",IF($I37="","No follow-up",IF($L37="Complete","Complete",IF($K37="","Check due date",IF($K37&lt;Assumptions!$B$4,"Overdue",IF($K37&lt;=Assumptions!$B$4+Assumptions!$B$5,"Due soon","Scheduled"))))))</f>
        <v/>
      </c>
      <c r="Q37" s="18">
        <f>IF($A37="","",IF(OR($B37="",$C37="",$D37="",$E37="",$F37=""),"Check core fields",IF(OR(AND($K37&lt;&gt;"",$K37&lt;$C37),AND($M37&lt;&gt;"",$M37&lt;$C37),AND($N37&lt;&gt;"",$N37&lt;$C37)),"Check date order",IF(AND($I37&lt;&gt;"",OR($J37="",$K37="",$L37="")),"Check follow-up details",IF(AND($L37="Complete",$M37=""),"Check completion date",IF(AND($M37&lt;&gt;"",$L37&lt;&gt;"Complete"),"Check status",IF(AND($I37="",$L37&lt;&gt;"",$L37&lt;&gt;"Not Needed"),"Check follow-up/status","Ready")))))))</f>
        <v/>
      </c>
    </row>
    <row r="38" ht="21" customHeight="1">
      <c r="A38" s="13" t="n"/>
      <c r="B38" s="13" t="n"/>
      <c r="C38" s="14" t="n"/>
      <c r="D38" s="13" t="n"/>
      <c r="E38" s="13" t="n"/>
      <c r="F38" s="15" t="n"/>
      <c r="G38" s="16" t="n"/>
      <c r="H38" s="16" t="n"/>
      <c r="I38" s="16" t="n"/>
      <c r="J38" s="13" t="n"/>
      <c r="K38" s="14" t="n"/>
      <c r="L38" s="15" t="n"/>
      <c r="M38" s="14" t="n"/>
      <c r="N38" s="14" t="n"/>
      <c r="O38" s="8">
        <f>IF(OR($A38="",$I38="",$K38="",$L38="Complete"),"",IFERROR($K38-Assumptions!$B$4,""))</f>
        <v/>
      </c>
      <c r="P38" s="19">
        <f>IF($A38="","",IF($I38="","No follow-up",IF($L38="Complete","Complete",IF($K38="","Check due date",IF($K38&lt;Assumptions!$B$4,"Overdue",IF($K38&lt;=Assumptions!$B$4+Assumptions!$B$5,"Due soon","Scheduled"))))))</f>
        <v/>
      </c>
      <c r="Q38" s="20">
        <f>IF($A38="","",IF(OR($B38="",$C38="",$D38="",$E38="",$F38=""),"Check core fields",IF(OR(AND($K38&lt;&gt;"",$K38&lt;$C38),AND($M38&lt;&gt;"",$M38&lt;$C38),AND($N38&lt;&gt;"",$N38&lt;$C38)),"Check date order",IF(AND($I38&lt;&gt;"",OR($J38="",$K38="",$L38="")),"Check follow-up details",IF(AND($L38="Complete",$M38=""),"Check completion date",IF(AND($M38&lt;&gt;"",$L38&lt;&gt;"Complete"),"Check status",IF(AND($I38="",$L38&lt;&gt;"",$L38&lt;&gt;"Not Needed"),"Check follow-up/status","Ready")))))))</f>
        <v/>
      </c>
    </row>
    <row r="39" ht="21" customHeight="1">
      <c r="A39" s="13" t="n"/>
      <c r="B39" s="13" t="n"/>
      <c r="C39" s="14" t="n"/>
      <c r="D39" s="13" t="n"/>
      <c r="E39" s="13" t="n"/>
      <c r="F39" s="15" t="n"/>
      <c r="G39" s="16" t="n"/>
      <c r="H39" s="16" t="n"/>
      <c r="I39" s="16" t="n"/>
      <c r="J39" s="13" t="n"/>
      <c r="K39" s="14" t="n"/>
      <c r="L39" s="15" t="n"/>
      <c r="M39" s="14" t="n"/>
      <c r="N39" s="14" t="n"/>
      <c r="O39" s="7">
        <f>IF(OR($A39="",$I39="",$K39="",$L39="Complete"),"",IFERROR($K39-Assumptions!$B$4,""))</f>
        <v/>
      </c>
      <c r="P39" s="17">
        <f>IF($A39="","",IF($I39="","No follow-up",IF($L39="Complete","Complete",IF($K39="","Check due date",IF($K39&lt;Assumptions!$B$4,"Overdue",IF($K39&lt;=Assumptions!$B$4+Assumptions!$B$5,"Due soon","Scheduled"))))))</f>
        <v/>
      </c>
      <c r="Q39" s="18">
        <f>IF($A39="","",IF(OR($B39="",$C39="",$D39="",$E39="",$F39=""),"Check core fields",IF(OR(AND($K39&lt;&gt;"",$K39&lt;$C39),AND($M39&lt;&gt;"",$M39&lt;$C39),AND($N39&lt;&gt;"",$N39&lt;$C39)),"Check date order",IF(AND($I39&lt;&gt;"",OR($J39="",$K39="",$L39="")),"Check follow-up details",IF(AND($L39="Complete",$M39=""),"Check completion date",IF(AND($M39&lt;&gt;"",$L39&lt;&gt;"Complete"),"Check status",IF(AND($I39="",$L39&lt;&gt;"",$L39&lt;&gt;"Not Needed"),"Check follow-up/status","Ready")))))))</f>
        <v/>
      </c>
    </row>
    <row r="40" ht="21" customHeight="1">
      <c r="A40" s="13" t="n"/>
      <c r="B40" s="13" t="n"/>
      <c r="C40" s="14" t="n"/>
      <c r="D40" s="13" t="n"/>
      <c r="E40" s="13" t="n"/>
      <c r="F40" s="15" t="n"/>
      <c r="G40" s="16" t="n"/>
      <c r="H40" s="16" t="n"/>
      <c r="I40" s="16" t="n"/>
      <c r="J40" s="13" t="n"/>
      <c r="K40" s="14" t="n"/>
      <c r="L40" s="15" t="n"/>
      <c r="M40" s="14" t="n"/>
      <c r="N40" s="14" t="n"/>
      <c r="O40" s="8">
        <f>IF(OR($A40="",$I40="",$K40="",$L40="Complete"),"",IFERROR($K40-Assumptions!$B$4,""))</f>
        <v/>
      </c>
      <c r="P40" s="19">
        <f>IF($A40="","",IF($I40="","No follow-up",IF($L40="Complete","Complete",IF($K40="","Check due date",IF($K40&lt;Assumptions!$B$4,"Overdue",IF($K40&lt;=Assumptions!$B$4+Assumptions!$B$5,"Due soon","Scheduled"))))))</f>
        <v/>
      </c>
      <c r="Q40" s="20">
        <f>IF($A40="","",IF(OR($B40="",$C40="",$D40="",$E40="",$F40=""),"Check core fields",IF(OR(AND($K40&lt;&gt;"",$K40&lt;$C40),AND($M40&lt;&gt;"",$M40&lt;$C40),AND($N40&lt;&gt;"",$N40&lt;$C40)),"Check date order",IF(AND($I40&lt;&gt;"",OR($J40="",$K40="",$L40="")),"Check follow-up details",IF(AND($L40="Complete",$M40=""),"Check completion date",IF(AND($M40&lt;&gt;"",$L40&lt;&gt;"Complete"),"Check status",IF(AND($I40="",$L40&lt;&gt;"",$L40&lt;&gt;"Not Needed"),"Check follow-up/status","Ready")))))))</f>
        <v/>
      </c>
    </row>
    <row r="41" ht="21" customHeight="1">
      <c r="A41" s="13" t="n"/>
      <c r="B41" s="13" t="n"/>
      <c r="C41" s="14" t="n"/>
      <c r="D41" s="13" t="n"/>
      <c r="E41" s="13" t="n"/>
      <c r="F41" s="15" t="n"/>
      <c r="G41" s="16" t="n"/>
      <c r="H41" s="16" t="n"/>
      <c r="I41" s="16" t="n"/>
      <c r="J41" s="13" t="n"/>
      <c r="K41" s="14" t="n"/>
      <c r="L41" s="15" t="n"/>
      <c r="M41" s="14" t="n"/>
      <c r="N41" s="14" t="n"/>
      <c r="O41" s="7">
        <f>IF(OR($A41="",$I41="",$K41="",$L41="Complete"),"",IFERROR($K41-Assumptions!$B$4,""))</f>
        <v/>
      </c>
      <c r="P41" s="17">
        <f>IF($A41="","",IF($I41="","No follow-up",IF($L41="Complete","Complete",IF($K41="","Check due date",IF($K41&lt;Assumptions!$B$4,"Overdue",IF($K41&lt;=Assumptions!$B$4+Assumptions!$B$5,"Due soon","Scheduled"))))))</f>
        <v/>
      </c>
      <c r="Q41" s="18">
        <f>IF($A41="","",IF(OR($B41="",$C41="",$D41="",$E41="",$F41=""),"Check core fields",IF(OR(AND($K41&lt;&gt;"",$K41&lt;$C41),AND($M41&lt;&gt;"",$M41&lt;$C41),AND($N41&lt;&gt;"",$N41&lt;$C41)),"Check date order",IF(AND($I41&lt;&gt;"",OR($J41="",$K41="",$L41="")),"Check follow-up details",IF(AND($L41="Complete",$M41=""),"Check completion date",IF(AND($M41&lt;&gt;"",$L41&lt;&gt;"Complete"),"Check status",IF(AND($I41="",$L41&lt;&gt;"",$L41&lt;&gt;"Not Needed"),"Check follow-up/status","Ready")))))))</f>
        <v/>
      </c>
    </row>
    <row r="42" ht="21" customHeight="1">
      <c r="A42" s="13" t="n"/>
      <c r="B42" s="13" t="n"/>
      <c r="C42" s="14" t="n"/>
      <c r="D42" s="13" t="n"/>
      <c r="E42" s="13" t="n"/>
      <c r="F42" s="15" t="n"/>
      <c r="G42" s="16" t="n"/>
      <c r="H42" s="16" t="n"/>
      <c r="I42" s="16" t="n"/>
      <c r="J42" s="13" t="n"/>
      <c r="K42" s="14" t="n"/>
      <c r="L42" s="15" t="n"/>
      <c r="M42" s="14" t="n"/>
      <c r="N42" s="14" t="n"/>
      <c r="O42" s="8">
        <f>IF(OR($A42="",$I42="",$K42="",$L42="Complete"),"",IFERROR($K42-Assumptions!$B$4,""))</f>
        <v/>
      </c>
      <c r="P42" s="19">
        <f>IF($A42="","",IF($I42="","No follow-up",IF($L42="Complete","Complete",IF($K42="","Check due date",IF($K42&lt;Assumptions!$B$4,"Overdue",IF($K42&lt;=Assumptions!$B$4+Assumptions!$B$5,"Due soon","Scheduled"))))))</f>
        <v/>
      </c>
      <c r="Q42" s="20">
        <f>IF($A42="","",IF(OR($B42="",$C42="",$D42="",$E42="",$F42=""),"Check core fields",IF(OR(AND($K42&lt;&gt;"",$K42&lt;$C42),AND($M42&lt;&gt;"",$M42&lt;$C42),AND($N42&lt;&gt;"",$N42&lt;$C42)),"Check date order",IF(AND($I42&lt;&gt;"",OR($J42="",$K42="",$L42="")),"Check follow-up details",IF(AND($L42="Complete",$M42=""),"Check completion date",IF(AND($M42&lt;&gt;"",$L42&lt;&gt;"Complete"),"Check status",IF(AND($I42="",$L42&lt;&gt;"",$L42&lt;&gt;"Not Needed"),"Check follow-up/status","Ready")))))))</f>
        <v/>
      </c>
    </row>
    <row r="43" ht="21" customHeight="1">
      <c r="A43" s="13" t="n"/>
      <c r="B43" s="13" t="n"/>
      <c r="C43" s="14" t="n"/>
      <c r="D43" s="13" t="n"/>
      <c r="E43" s="13" t="n"/>
      <c r="F43" s="15" t="n"/>
      <c r="G43" s="16" t="n"/>
      <c r="H43" s="16" t="n"/>
      <c r="I43" s="16" t="n"/>
      <c r="J43" s="13" t="n"/>
      <c r="K43" s="14" t="n"/>
      <c r="L43" s="15" t="n"/>
      <c r="M43" s="14" t="n"/>
      <c r="N43" s="14" t="n"/>
      <c r="O43" s="7">
        <f>IF(OR($A43="",$I43="",$K43="",$L43="Complete"),"",IFERROR($K43-Assumptions!$B$4,""))</f>
        <v/>
      </c>
      <c r="P43" s="17">
        <f>IF($A43="","",IF($I43="","No follow-up",IF($L43="Complete","Complete",IF($K43="","Check due date",IF($K43&lt;Assumptions!$B$4,"Overdue",IF($K43&lt;=Assumptions!$B$4+Assumptions!$B$5,"Due soon","Scheduled"))))))</f>
        <v/>
      </c>
      <c r="Q43" s="18">
        <f>IF($A43="","",IF(OR($B43="",$C43="",$D43="",$E43="",$F43=""),"Check core fields",IF(OR(AND($K43&lt;&gt;"",$K43&lt;$C43),AND($M43&lt;&gt;"",$M43&lt;$C43),AND($N43&lt;&gt;"",$N43&lt;$C43)),"Check date order",IF(AND($I43&lt;&gt;"",OR($J43="",$K43="",$L43="")),"Check follow-up details",IF(AND($L43="Complete",$M43=""),"Check completion date",IF(AND($M43&lt;&gt;"",$L43&lt;&gt;"Complete"),"Check status",IF(AND($I43="",$L43&lt;&gt;"",$L43&lt;&gt;"Not Needed"),"Check follow-up/status","Ready")))))))</f>
        <v/>
      </c>
    </row>
    <row r="44" ht="21" customHeight="1">
      <c r="A44" s="13" t="n"/>
      <c r="B44" s="13" t="n"/>
      <c r="C44" s="14" t="n"/>
      <c r="D44" s="13" t="n"/>
      <c r="E44" s="13" t="n"/>
      <c r="F44" s="15" t="n"/>
      <c r="G44" s="16" t="n"/>
      <c r="H44" s="16" t="n"/>
      <c r="I44" s="16" t="n"/>
      <c r="J44" s="13" t="n"/>
      <c r="K44" s="14" t="n"/>
      <c r="L44" s="15" t="n"/>
      <c r="M44" s="14" t="n"/>
      <c r="N44" s="14" t="n"/>
      <c r="O44" s="8">
        <f>IF(OR($A44="",$I44="",$K44="",$L44="Complete"),"",IFERROR($K44-Assumptions!$B$4,""))</f>
        <v/>
      </c>
      <c r="P44" s="19">
        <f>IF($A44="","",IF($I44="","No follow-up",IF($L44="Complete","Complete",IF($K44="","Check due date",IF($K44&lt;Assumptions!$B$4,"Overdue",IF($K44&lt;=Assumptions!$B$4+Assumptions!$B$5,"Due soon","Scheduled"))))))</f>
        <v/>
      </c>
      <c r="Q44" s="20">
        <f>IF($A44="","",IF(OR($B44="",$C44="",$D44="",$E44="",$F44=""),"Check core fields",IF(OR(AND($K44&lt;&gt;"",$K44&lt;$C44),AND($M44&lt;&gt;"",$M44&lt;$C44),AND($N44&lt;&gt;"",$N44&lt;$C44)),"Check date order",IF(AND($I44&lt;&gt;"",OR($J44="",$K44="",$L44="")),"Check follow-up details",IF(AND($L44="Complete",$M44=""),"Check completion date",IF(AND($M44&lt;&gt;"",$L44&lt;&gt;"Complete"),"Check status",IF(AND($I44="",$L44&lt;&gt;"",$L44&lt;&gt;"Not Needed"),"Check follow-up/status","Ready")))))))</f>
        <v/>
      </c>
    </row>
    <row r="45" ht="21" customHeight="1">
      <c r="A45" s="13" t="n"/>
      <c r="B45" s="13" t="n"/>
      <c r="C45" s="14" t="n"/>
      <c r="D45" s="13" t="n"/>
      <c r="E45" s="13" t="n"/>
      <c r="F45" s="15" t="n"/>
      <c r="G45" s="16" t="n"/>
      <c r="H45" s="16" t="n"/>
      <c r="I45" s="16" t="n"/>
      <c r="J45" s="13" t="n"/>
      <c r="K45" s="14" t="n"/>
      <c r="L45" s="15" t="n"/>
      <c r="M45" s="14" t="n"/>
      <c r="N45" s="14" t="n"/>
      <c r="O45" s="7">
        <f>IF(OR($A45="",$I45="",$K45="",$L45="Complete"),"",IFERROR($K45-Assumptions!$B$4,""))</f>
        <v/>
      </c>
      <c r="P45" s="17">
        <f>IF($A45="","",IF($I45="","No follow-up",IF($L45="Complete","Complete",IF($K45="","Check due date",IF($K45&lt;Assumptions!$B$4,"Overdue",IF($K45&lt;=Assumptions!$B$4+Assumptions!$B$5,"Due soon","Scheduled"))))))</f>
        <v/>
      </c>
      <c r="Q45" s="18">
        <f>IF($A45="","",IF(OR($B45="",$C45="",$D45="",$E45="",$F45=""),"Check core fields",IF(OR(AND($K45&lt;&gt;"",$K45&lt;$C45),AND($M45&lt;&gt;"",$M45&lt;$C45),AND($N45&lt;&gt;"",$N45&lt;$C45)),"Check date order",IF(AND($I45&lt;&gt;"",OR($J45="",$K45="",$L45="")),"Check follow-up details",IF(AND($L45="Complete",$M45=""),"Check completion date",IF(AND($M45&lt;&gt;"",$L45&lt;&gt;"Complete"),"Check status",IF(AND($I45="",$L45&lt;&gt;"",$L45&lt;&gt;"Not Needed"),"Check follow-up/status","Ready")))))))</f>
        <v/>
      </c>
    </row>
    <row r="46" ht="21" customHeight="1">
      <c r="A46" s="13" t="n"/>
      <c r="B46" s="13" t="n"/>
      <c r="C46" s="14" t="n"/>
      <c r="D46" s="13" t="n"/>
      <c r="E46" s="13" t="n"/>
      <c r="F46" s="15" t="n"/>
      <c r="G46" s="16" t="n"/>
      <c r="H46" s="16" t="n"/>
      <c r="I46" s="16" t="n"/>
      <c r="J46" s="13" t="n"/>
      <c r="K46" s="14" t="n"/>
      <c r="L46" s="15" t="n"/>
      <c r="M46" s="14" t="n"/>
      <c r="N46" s="14" t="n"/>
      <c r="O46" s="8">
        <f>IF(OR($A46="",$I46="",$K46="",$L46="Complete"),"",IFERROR($K46-Assumptions!$B$4,""))</f>
        <v/>
      </c>
      <c r="P46" s="19">
        <f>IF($A46="","",IF($I46="","No follow-up",IF($L46="Complete","Complete",IF($K46="","Check due date",IF($K46&lt;Assumptions!$B$4,"Overdue",IF($K46&lt;=Assumptions!$B$4+Assumptions!$B$5,"Due soon","Scheduled"))))))</f>
        <v/>
      </c>
      <c r="Q46" s="20">
        <f>IF($A46="","",IF(OR($B46="",$C46="",$D46="",$E46="",$F46=""),"Check core fields",IF(OR(AND($K46&lt;&gt;"",$K46&lt;$C46),AND($M46&lt;&gt;"",$M46&lt;$C46),AND($N46&lt;&gt;"",$N46&lt;$C46)),"Check date order",IF(AND($I46&lt;&gt;"",OR($J46="",$K46="",$L46="")),"Check follow-up details",IF(AND($L46="Complete",$M46=""),"Check completion date",IF(AND($M46&lt;&gt;"",$L46&lt;&gt;"Complete"),"Check status",IF(AND($I46="",$L46&lt;&gt;"",$L46&lt;&gt;"Not Needed"),"Check follow-up/status","Ready")))))))</f>
        <v/>
      </c>
    </row>
    <row r="47" ht="21" customHeight="1">
      <c r="A47" s="13" t="n"/>
      <c r="B47" s="13" t="n"/>
      <c r="C47" s="14" t="n"/>
      <c r="D47" s="13" t="n"/>
      <c r="E47" s="13" t="n"/>
      <c r="F47" s="15" t="n"/>
      <c r="G47" s="16" t="n"/>
      <c r="H47" s="16" t="n"/>
      <c r="I47" s="16" t="n"/>
      <c r="J47" s="13" t="n"/>
      <c r="K47" s="14" t="n"/>
      <c r="L47" s="15" t="n"/>
      <c r="M47" s="14" t="n"/>
      <c r="N47" s="14" t="n"/>
      <c r="O47" s="7">
        <f>IF(OR($A47="",$I47="",$K47="",$L47="Complete"),"",IFERROR($K47-Assumptions!$B$4,""))</f>
        <v/>
      </c>
      <c r="P47" s="17">
        <f>IF($A47="","",IF($I47="","No follow-up",IF($L47="Complete","Complete",IF($K47="","Check due date",IF($K47&lt;Assumptions!$B$4,"Overdue",IF($K47&lt;=Assumptions!$B$4+Assumptions!$B$5,"Due soon","Scheduled"))))))</f>
        <v/>
      </c>
      <c r="Q47" s="18">
        <f>IF($A47="","",IF(OR($B47="",$C47="",$D47="",$E47="",$F47=""),"Check core fields",IF(OR(AND($K47&lt;&gt;"",$K47&lt;$C47),AND($M47&lt;&gt;"",$M47&lt;$C47),AND($N47&lt;&gt;"",$N47&lt;$C47)),"Check date order",IF(AND($I47&lt;&gt;"",OR($J47="",$K47="",$L47="")),"Check follow-up details",IF(AND($L47="Complete",$M47=""),"Check completion date",IF(AND($M47&lt;&gt;"",$L47&lt;&gt;"Complete"),"Check status",IF(AND($I47="",$L47&lt;&gt;"",$L47&lt;&gt;"Not Needed"),"Check follow-up/status","Ready")))))))</f>
        <v/>
      </c>
    </row>
    <row r="48" ht="21" customHeight="1">
      <c r="A48" s="13" t="n"/>
      <c r="B48" s="13" t="n"/>
      <c r="C48" s="14" t="n"/>
      <c r="D48" s="13" t="n"/>
      <c r="E48" s="13" t="n"/>
      <c r="F48" s="15" t="n"/>
      <c r="G48" s="16" t="n"/>
      <c r="H48" s="16" t="n"/>
      <c r="I48" s="16" t="n"/>
      <c r="J48" s="13" t="n"/>
      <c r="K48" s="14" t="n"/>
      <c r="L48" s="15" t="n"/>
      <c r="M48" s="14" t="n"/>
      <c r="N48" s="14" t="n"/>
      <c r="O48" s="8">
        <f>IF(OR($A48="",$I48="",$K48="",$L48="Complete"),"",IFERROR($K48-Assumptions!$B$4,""))</f>
        <v/>
      </c>
      <c r="P48" s="19">
        <f>IF($A48="","",IF($I48="","No follow-up",IF($L48="Complete","Complete",IF($K48="","Check due date",IF($K48&lt;Assumptions!$B$4,"Overdue",IF($K48&lt;=Assumptions!$B$4+Assumptions!$B$5,"Due soon","Scheduled"))))))</f>
        <v/>
      </c>
      <c r="Q48" s="20">
        <f>IF($A48="","",IF(OR($B48="",$C48="",$D48="",$E48="",$F48=""),"Check core fields",IF(OR(AND($K48&lt;&gt;"",$K48&lt;$C48),AND($M48&lt;&gt;"",$M48&lt;$C48),AND($N48&lt;&gt;"",$N48&lt;$C48)),"Check date order",IF(AND($I48&lt;&gt;"",OR($J48="",$K48="",$L48="")),"Check follow-up details",IF(AND($L48="Complete",$M48=""),"Check completion date",IF(AND($M48&lt;&gt;"",$L48&lt;&gt;"Complete"),"Check status",IF(AND($I48="",$L48&lt;&gt;"",$L48&lt;&gt;"Not Needed"),"Check follow-up/status","Ready")))))))</f>
        <v/>
      </c>
    </row>
    <row r="49" ht="21" customHeight="1">
      <c r="A49" s="13" t="n"/>
      <c r="B49" s="13" t="n"/>
      <c r="C49" s="14" t="n"/>
      <c r="D49" s="13" t="n"/>
      <c r="E49" s="13" t="n"/>
      <c r="F49" s="15" t="n"/>
      <c r="G49" s="16" t="n"/>
      <c r="H49" s="16" t="n"/>
      <c r="I49" s="16" t="n"/>
      <c r="J49" s="13" t="n"/>
      <c r="K49" s="14" t="n"/>
      <c r="L49" s="15" t="n"/>
      <c r="M49" s="14" t="n"/>
      <c r="N49" s="14" t="n"/>
      <c r="O49" s="7">
        <f>IF(OR($A49="",$I49="",$K49="",$L49="Complete"),"",IFERROR($K49-Assumptions!$B$4,""))</f>
        <v/>
      </c>
      <c r="P49" s="17">
        <f>IF($A49="","",IF($I49="","No follow-up",IF($L49="Complete","Complete",IF($K49="","Check due date",IF($K49&lt;Assumptions!$B$4,"Overdue",IF($K49&lt;=Assumptions!$B$4+Assumptions!$B$5,"Due soon","Scheduled"))))))</f>
        <v/>
      </c>
      <c r="Q49" s="18">
        <f>IF($A49="","",IF(OR($B49="",$C49="",$D49="",$E49="",$F49=""),"Check core fields",IF(OR(AND($K49&lt;&gt;"",$K49&lt;$C49),AND($M49&lt;&gt;"",$M49&lt;$C49),AND($N49&lt;&gt;"",$N49&lt;$C49)),"Check date order",IF(AND($I49&lt;&gt;"",OR($J49="",$K49="",$L49="")),"Check follow-up details",IF(AND($L49="Complete",$M49=""),"Check completion date",IF(AND($M49&lt;&gt;"",$L49&lt;&gt;"Complete"),"Check status",IF(AND($I49="",$L49&lt;&gt;"",$L49&lt;&gt;"Not Needed"),"Check follow-up/status","Ready")))))))</f>
        <v/>
      </c>
    </row>
    <row r="50" ht="21" customHeight="1">
      <c r="A50" s="13" t="n"/>
      <c r="B50" s="13" t="n"/>
      <c r="C50" s="14" t="n"/>
      <c r="D50" s="13" t="n"/>
      <c r="E50" s="13" t="n"/>
      <c r="F50" s="15" t="n"/>
      <c r="G50" s="16" t="n"/>
      <c r="H50" s="16" t="n"/>
      <c r="I50" s="16" t="n"/>
      <c r="J50" s="13" t="n"/>
      <c r="K50" s="14" t="n"/>
      <c r="L50" s="15" t="n"/>
      <c r="M50" s="14" t="n"/>
      <c r="N50" s="14" t="n"/>
      <c r="O50" s="8">
        <f>IF(OR($A50="",$I50="",$K50="",$L50="Complete"),"",IFERROR($K50-Assumptions!$B$4,""))</f>
        <v/>
      </c>
      <c r="P50" s="19">
        <f>IF($A50="","",IF($I50="","No follow-up",IF($L50="Complete","Complete",IF($K50="","Check due date",IF($K50&lt;Assumptions!$B$4,"Overdue",IF($K50&lt;=Assumptions!$B$4+Assumptions!$B$5,"Due soon","Scheduled"))))))</f>
        <v/>
      </c>
      <c r="Q50" s="20">
        <f>IF($A50="","",IF(OR($B50="",$C50="",$D50="",$E50="",$F50=""),"Check core fields",IF(OR(AND($K50&lt;&gt;"",$K50&lt;$C50),AND($M50&lt;&gt;"",$M50&lt;$C50),AND($N50&lt;&gt;"",$N50&lt;$C50)),"Check date order",IF(AND($I50&lt;&gt;"",OR($J50="",$K50="",$L50="")),"Check follow-up details",IF(AND($L50="Complete",$M50=""),"Check completion date",IF(AND($M50&lt;&gt;"",$L50&lt;&gt;"Complete"),"Check status",IF(AND($I50="",$L50&lt;&gt;"",$L50&lt;&gt;"Not Needed"),"Check follow-up/status","Ready")))))))</f>
        <v/>
      </c>
    </row>
    <row r="51" ht="21" customHeight="1">
      <c r="A51" s="13" t="n"/>
      <c r="B51" s="13" t="n"/>
      <c r="C51" s="14" t="n"/>
      <c r="D51" s="13" t="n"/>
      <c r="E51" s="13" t="n"/>
      <c r="F51" s="15" t="n"/>
      <c r="G51" s="16" t="n"/>
      <c r="H51" s="16" t="n"/>
      <c r="I51" s="16" t="n"/>
      <c r="J51" s="13" t="n"/>
      <c r="K51" s="14" t="n"/>
      <c r="L51" s="15" t="n"/>
      <c r="M51" s="14" t="n"/>
      <c r="N51" s="14" t="n"/>
      <c r="O51" s="7">
        <f>IF(OR($A51="",$I51="",$K51="",$L51="Complete"),"",IFERROR($K51-Assumptions!$B$4,""))</f>
        <v/>
      </c>
      <c r="P51" s="17">
        <f>IF($A51="","",IF($I51="","No follow-up",IF($L51="Complete","Complete",IF($K51="","Check due date",IF($K51&lt;Assumptions!$B$4,"Overdue",IF($K51&lt;=Assumptions!$B$4+Assumptions!$B$5,"Due soon","Scheduled"))))))</f>
        <v/>
      </c>
      <c r="Q51" s="18">
        <f>IF($A51="","",IF(OR($B51="",$C51="",$D51="",$E51="",$F51=""),"Check core fields",IF(OR(AND($K51&lt;&gt;"",$K51&lt;$C51),AND($M51&lt;&gt;"",$M51&lt;$C51),AND($N51&lt;&gt;"",$N51&lt;$C51)),"Check date order",IF(AND($I51&lt;&gt;"",OR($J51="",$K51="",$L51="")),"Check follow-up details",IF(AND($L51="Complete",$M51=""),"Check completion date",IF(AND($M51&lt;&gt;"",$L51&lt;&gt;"Complete"),"Check status",IF(AND($I51="",$L51&lt;&gt;"",$L51&lt;&gt;"Not Needed"),"Check follow-up/status","Ready")))))))</f>
        <v/>
      </c>
    </row>
    <row r="52" ht="21" customHeight="1">
      <c r="A52" s="13" t="n"/>
      <c r="B52" s="13" t="n"/>
      <c r="C52" s="14" t="n"/>
      <c r="D52" s="13" t="n"/>
      <c r="E52" s="13" t="n"/>
      <c r="F52" s="15" t="n"/>
      <c r="G52" s="16" t="n"/>
      <c r="H52" s="16" t="n"/>
      <c r="I52" s="16" t="n"/>
      <c r="J52" s="13" t="n"/>
      <c r="K52" s="14" t="n"/>
      <c r="L52" s="15" t="n"/>
      <c r="M52" s="14" t="n"/>
      <c r="N52" s="14" t="n"/>
      <c r="O52" s="8">
        <f>IF(OR($A52="",$I52="",$K52="",$L52="Complete"),"",IFERROR($K52-Assumptions!$B$4,""))</f>
        <v/>
      </c>
      <c r="P52" s="19">
        <f>IF($A52="","",IF($I52="","No follow-up",IF($L52="Complete","Complete",IF($K52="","Check due date",IF($K52&lt;Assumptions!$B$4,"Overdue",IF($K52&lt;=Assumptions!$B$4+Assumptions!$B$5,"Due soon","Scheduled"))))))</f>
        <v/>
      </c>
      <c r="Q52" s="20">
        <f>IF($A52="","",IF(OR($B52="",$C52="",$D52="",$E52="",$F52=""),"Check core fields",IF(OR(AND($K52&lt;&gt;"",$K52&lt;$C52),AND($M52&lt;&gt;"",$M52&lt;$C52),AND($N52&lt;&gt;"",$N52&lt;$C52)),"Check date order",IF(AND($I52&lt;&gt;"",OR($J52="",$K52="",$L52="")),"Check follow-up details",IF(AND($L52="Complete",$M52=""),"Check completion date",IF(AND($M52&lt;&gt;"",$L52&lt;&gt;"Complete"),"Check status",IF(AND($I52="",$L52&lt;&gt;"",$L52&lt;&gt;"Not Needed"),"Check follow-up/status","Ready")))))))</f>
        <v/>
      </c>
    </row>
    <row r="53" ht="21" customHeight="1">
      <c r="A53" s="13" t="n"/>
      <c r="B53" s="13" t="n"/>
      <c r="C53" s="14" t="n"/>
      <c r="D53" s="13" t="n"/>
      <c r="E53" s="13" t="n"/>
      <c r="F53" s="15" t="n"/>
      <c r="G53" s="16" t="n"/>
      <c r="H53" s="16" t="n"/>
      <c r="I53" s="16" t="n"/>
      <c r="J53" s="13" t="n"/>
      <c r="K53" s="14" t="n"/>
      <c r="L53" s="15" t="n"/>
      <c r="M53" s="14" t="n"/>
      <c r="N53" s="14" t="n"/>
      <c r="O53" s="7">
        <f>IF(OR($A53="",$I53="",$K53="",$L53="Complete"),"",IFERROR($K53-Assumptions!$B$4,""))</f>
        <v/>
      </c>
      <c r="P53" s="17">
        <f>IF($A53="","",IF($I53="","No follow-up",IF($L53="Complete","Complete",IF($K53="","Check due date",IF($K53&lt;Assumptions!$B$4,"Overdue",IF($K53&lt;=Assumptions!$B$4+Assumptions!$B$5,"Due soon","Scheduled"))))))</f>
        <v/>
      </c>
      <c r="Q53" s="18">
        <f>IF($A53="","",IF(OR($B53="",$C53="",$D53="",$E53="",$F53=""),"Check core fields",IF(OR(AND($K53&lt;&gt;"",$K53&lt;$C53),AND($M53&lt;&gt;"",$M53&lt;$C53),AND($N53&lt;&gt;"",$N53&lt;$C53)),"Check date order",IF(AND($I53&lt;&gt;"",OR($J53="",$K53="",$L53="")),"Check follow-up details",IF(AND($L53="Complete",$M53=""),"Check completion date",IF(AND($M53&lt;&gt;"",$L53&lt;&gt;"Complete"),"Check status",IF(AND($I53="",$L53&lt;&gt;"",$L53&lt;&gt;"Not Needed"),"Check follow-up/status","Ready")))))))</f>
        <v/>
      </c>
    </row>
    <row r="54" ht="21" customHeight="1">
      <c r="A54" s="13" t="n"/>
      <c r="B54" s="13" t="n"/>
      <c r="C54" s="14" t="n"/>
      <c r="D54" s="13" t="n"/>
      <c r="E54" s="13" t="n"/>
      <c r="F54" s="15" t="n"/>
      <c r="G54" s="16" t="n"/>
      <c r="H54" s="16" t="n"/>
      <c r="I54" s="16" t="n"/>
      <c r="J54" s="13" t="n"/>
      <c r="K54" s="14" t="n"/>
      <c r="L54" s="15" t="n"/>
      <c r="M54" s="14" t="n"/>
      <c r="N54" s="14" t="n"/>
      <c r="O54" s="8">
        <f>IF(OR($A54="",$I54="",$K54="",$L54="Complete"),"",IFERROR($K54-Assumptions!$B$4,""))</f>
        <v/>
      </c>
      <c r="P54" s="19">
        <f>IF($A54="","",IF($I54="","No follow-up",IF($L54="Complete","Complete",IF($K54="","Check due date",IF($K54&lt;Assumptions!$B$4,"Overdue",IF($K54&lt;=Assumptions!$B$4+Assumptions!$B$5,"Due soon","Scheduled"))))))</f>
        <v/>
      </c>
      <c r="Q54" s="20">
        <f>IF($A54="","",IF(OR($B54="",$C54="",$D54="",$E54="",$F54=""),"Check core fields",IF(OR(AND($K54&lt;&gt;"",$K54&lt;$C54),AND($M54&lt;&gt;"",$M54&lt;$C54),AND($N54&lt;&gt;"",$N54&lt;$C54)),"Check date order",IF(AND($I54&lt;&gt;"",OR($J54="",$K54="",$L54="")),"Check follow-up details",IF(AND($L54="Complete",$M54=""),"Check completion date",IF(AND($M54&lt;&gt;"",$L54&lt;&gt;"Complete"),"Check status",IF(AND($I54="",$L54&lt;&gt;"",$L54&lt;&gt;"Not Needed"),"Check follow-up/status","Ready")))))))</f>
        <v/>
      </c>
    </row>
    <row r="55" ht="21" customHeight="1">
      <c r="A55" s="13" t="n"/>
      <c r="B55" s="13" t="n"/>
      <c r="C55" s="14" t="n"/>
      <c r="D55" s="13" t="n"/>
      <c r="E55" s="13" t="n"/>
      <c r="F55" s="15" t="n"/>
      <c r="G55" s="16" t="n"/>
      <c r="H55" s="16" t="n"/>
      <c r="I55" s="16" t="n"/>
      <c r="J55" s="13" t="n"/>
      <c r="K55" s="14" t="n"/>
      <c r="L55" s="15" t="n"/>
      <c r="M55" s="14" t="n"/>
      <c r="N55" s="14" t="n"/>
      <c r="O55" s="7">
        <f>IF(OR($A55="",$I55="",$K55="",$L55="Complete"),"",IFERROR($K55-Assumptions!$B$4,""))</f>
        <v/>
      </c>
      <c r="P55" s="17">
        <f>IF($A55="","",IF($I55="","No follow-up",IF($L55="Complete","Complete",IF($K55="","Check due date",IF($K55&lt;Assumptions!$B$4,"Overdue",IF($K55&lt;=Assumptions!$B$4+Assumptions!$B$5,"Due soon","Scheduled"))))))</f>
        <v/>
      </c>
      <c r="Q55" s="18">
        <f>IF($A55="","",IF(OR($B55="",$C55="",$D55="",$E55="",$F55=""),"Check core fields",IF(OR(AND($K55&lt;&gt;"",$K55&lt;$C55),AND($M55&lt;&gt;"",$M55&lt;$C55),AND($N55&lt;&gt;"",$N55&lt;$C55)),"Check date order",IF(AND($I55&lt;&gt;"",OR($J55="",$K55="",$L55="")),"Check follow-up details",IF(AND($L55="Complete",$M55=""),"Check completion date",IF(AND($M55&lt;&gt;"",$L55&lt;&gt;"Complete"),"Check status",IF(AND($I55="",$L55&lt;&gt;"",$L55&lt;&gt;"Not Needed"),"Check follow-up/status","Ready")))))))</f>
        <v/>
      </c>
    </row>
    <row r="56" ht="21" customHeight="1">
      <c r="A56" s="13" t="n"/>
      <c r="B56" s="13" t="n"/>
      <c r="C56" s="14" t="n"/>
      <c r="D56" s="13" t="n"/>
      <c r="E56" s="13" t="n"/>
      <c r="F56" s="15" t="n"/>
      <c r="G56" s="16" t="n"/>
      <c r="H56" s="16" t="n"/>
      <c r="I56" s="16" t="n"/>
      <c r="J56" s="13" t="n"/>
      <c r="K56" s="14" t="n"/>
      <c r="L56" s="15" t="n"/>
      <c r="M56" s="14" t="n"/>
      <c r="N56" s="14" t="n"/>
      <c r="O56" s="8">
        <f>IF(OR($A56="",$I56="",$K56="",$L56="Complete"),"",IFERROR($K56-Assumptions!$B$4,""))</f>
        <v/>
      </c>
      <c r="P56" s="19">
        <f>IF($A56="","",IF($I56="","No follow-up",IF($L56="Complete","Complete",IF($K56="","Check due date",IF($K56&lt;Assumptions!$B$4,"Overdue",IF($K56&lt;=Assumptions!$B$4+Assumptions!$B$5,"Due soon","Scheduled"))))))</f>
        <v/>
      </c>
      <c r="Q56" s="20">
        <f>IF($A56="","",IF(OR($B56="",$C56="",$D56="",$E56="",$F56=""),"Check core fields",IF(OR(AND($K56&lt;&gt;"",$K56&lt;$C56),AND($M56&lt;&gt;"",$M56&lt;$C56),AND($N56&lt;&gt;"",$N56&lt;$C56)),"Check date order",IF(AND($I56&lt;&gt;"",OR($J56="",$K56="",$L56="")),"Check follow-up details",IF(AND($L56="Complete",$M56=""),"Check completion date",IF(AND($M56&lt;&gt;"",$L56&lt;&gt;"Complete"),"Check status",IF(AND($I56="",$L56&lt;&gt;"",$L56&lt;&gt;"Not Needed"),"Check follow-up/status","Ready")))))))</f>
        <v/>
      </c>
    </row>
    <row r="57" ht="21" customHeight="1">
      <c r="A57" s="13" t="n"/>
      <c r="B57" s="13" t="n"/>
      <c r="C57" s="14" t="n"/>
      <c r="D57" s="13" t="n"/>
      <c r="E57" s="13" t="n"/>
      <c r="F57" s="15" t="n"/>
      <c r="G57" s="16" t="n"/>
      <c r="H57" s="16" t="n"/>
      <c r="I57" s="16" t="n"/>
      <c r="J57" s="13" t="n"/>
      <c r="K57" s="14" t="n"/>
      <c r="L57" s="15" t="n"/>
      <c r="M57" s="14" t="n"/>
      <c r="N57" s="14" t="n"/>
      <c r="O57" s="7">
        <f>IF(OR($A57="",$I57="",$K57="",$L57="Complete"),"",IFERROR($K57-Assumptions!$B$4,""))</f>
        <v/>
      </c>
      <c r="P57" s="17">
        <f>IF($A57="","",IF($I57="","No follow-up",IF($L57="Complete","Complete",IF($K57="","Check due date",IF($K57&lt;Assumptions!$B$4,"Overdue",IF($K57&lt;=Assumptions!$B$4+Assumptions!$B$5,"Due soon","Scheduled"))))))</f>
        <v/>
      </c>
      <c r="Q57" s="18">
        <f>IF($A57="","",IF(OR($B57="",$C57="",$D57="",$E57="",$F57=""),"Check core fields",IF(OR(AND($K57&lt;&gt;"",$K57&lt;$C57),AND($M57&lt;&gt;"",$M57&lt;$C57),AND($N57&lt;&gt;"",$N57&lt;$C57)),"Check date order",IF(AND($I57&lt;&gt;"",OR($J57="",$K57="",$L57="")),"Check follow-up details",IF(AND($L57="Complete",$M57=""),"Check completion date",IF(AND($M57&lt;&gt;"",$L57&lt;&gt;"Complete"),"Check status",IF(AND($I57="",$L57&lt;&gt;"",$L57&lt;&gt;"Not Needed"),"Check follow-up/status","Ready")))))))</f>
        <v/>
      </c>
    </row>
    <row r="58" ht="21" customHeight="1">
      <c r="A58" s="13" t="n"/>
      <c r="B58" s="13" t="n"/>
      <c r="C58" s="14" t="n"/>
      <c r="D58" s="13" t="n"/>
      <c r="E58" s="13" t="n"/>
      <c r="F58" s="15" t="n"/>
      <c r="G58" s="16" t="n"/>
      <c r="H58" s="16" t="n"/>
      <c r="I58" s="16" t="n"/>
      <c r="J58" s="13" t="n"/>
      <c r="K58" s="14" t="n"/>
      <c r="L58" s="15" t="n"/>
      <c r="M58" s="14" t="n"/>
      <c r="N58" s="14" t="n"/>
      <c r="O58" s="8">
        <f>IF(OR($A58="",$I58="",$K58="",$L58="Complete"),"",IFERROR($K58-Assumptions!$B$4,""))</f>
        <v/>
      </c>
      <c r="P58" s="19">
        <f>IF($A58="","",IF($I58="","No follow-up",IF($L58="Complete","Complete",IF($K58="","Check due date",IF($K58&lt;Assumptions!$B$4,"Overdue",IF($K58&lt;=Assumptions!$B$4+Assumptions!$B$5,"Due soon","Scheduled"))))))</f>
        <v/>
      </c>
      <c r="Q58" s="20">
        <f>IF($A58="","",IF(OR($B58="",$C58="",$D58="",$E58="",$F58=""),"Check core fields",IF(OR(AND($K58&lt;&gt;"",$K58&lt;$C58),AND($M58&lt;&gt;"",$M58&lt;$C58),AND($N58&lt;&gt;"",$N58&lt;$C58)),"Check date order",IF(AND($I58&lt;&gt;"",OR($J58="",$K58="",$L58="")),"Check follow-up details",IF(AND($L58="Complete",$M58=""),"Check completion date",IF(AND($M58&lt;&gt;"",$L58&lt;&gt;"Complete"),"Check status",IF(AND($I58="",$L58&lt;&gt;"",$L58&lt;&gt;"Not Needed"),"Check follow-up/status","Ready")))))))</f>
        <v/>
      </c>
    </row>
    <row r="59" ht="21" customHeight="1">
      <c r="A59" s="13" t="n"/>
      <c r="B59" s="13" t="n"/>
      <c r="C59" s="14" t="n"/>
      <c r="D59" s="13" t="n"/>
      <c r="E59" s="13" t="n"/>
      <c r="F59" s="15" t="n"/>
      <c r="G59" s="16" t="n"/>
      <c r="H59" s="16" t="n"/>
      <c r="I59" s="16" t="n"/>
      <c r="J59" s="13" t="n"/>
      <c r="K59" s="14" t="n"/>
      <c r="L59" s="15" t="n"/>
      <c r="M59" s="14" t="n"/>
      <c r="N59" s="14" t="n"/>
      <c r="O59" s="7">
        <f>IF(OR($A59="",$I59="",$K59="",$L59="Complete"),"",IFERROR($K59-Assumptions!$B$4,""))</f>
        <v/>
      </c>
      <c r="P59" s="17">
        <f>IF($A59="","",IF($I59="","No follow-up",IF($L59="Complete","Complete",IF($K59="","Check due date",IF($K59&lt;Assumptions!$B$4,"Overdue",IF($K59&lt;=Assumptions!$B$4+Assumptions!$B$5,"Due soon","Scheduled"))))))</f>
        <v/>
      </c>
      <c r="Q59" s="18">
        <f>IF($A59="","",IF(OR($B59="",$C59="",$D59="",$E59="",$F59=""),"Check core fields",IF(OR(AND($K59&lt;&gt;"",$K59&lt;$C59),AND($M59&lt;&gt;"",$M59&lt;$C59),AND($N59&lt;&gt;"",$N59&lt;$C59)),"Check date order",IF(AND($I59&lt;&gt;"",OR($J59="",$K59="",$L59="")),"Check follow-up details",IF(AND($L59="Complete",$M59=""),"Check completion date",IF(AND($M59&lt;&gt;"",$L59&lt;&gt;"Complete"),"Check status",IF(AND($I59="",$L59&lt;&gt;"",$L59&lt;&gt;"Not Needed"),"Check follow-up/status","Ready")))))))</f>
        <v/>
      </c>
    </row>
    <row r="60" ht="21" customHeight="1">
      <c r="A60" s="13" t="n"/>
      <c r="B60" s="13" t="n"/>
      <c r="C60" s="14" t="n"/>
      <c r="D60" s="13" t="n"/>
      <c r="E60" s="13" t="n"/>
      <c r="F60" s="15" t="n"/>
      <c r="G60" s="16" t="n"/>
      <c r="H60" s="16" t="n"/>
      <c r="I60" s="16" t="n"/>
      <c r="J60" s="13" t="n"/>
      <c r="K60" s="14" t="n"/>
      <c r="L60" s="15" t="n"/>
      <c r="M60" s="14" t="n"/>
      <c r="N60" s="14" t="n"/>
      <c r="O60" s="8">
        <f>IF(OR($A60="",$I60="",$K60="",$L60="Complete"),"",IFERROR($K60-Assumptions!$B$4,""))</f>
        <v/>
      </c>
      <c r="P60" s="19">
        <f>IF($A60="","",IF($I60="","No follow-up",IF($L60="Complete","Complete",IF($K60="","Check due date",IF($K60&lt;Assumptions!$B$4,"Overdue",IF($K60&lt;=Assumptions!$B$4+Assumptions!$B$5,"Due soon","Scheduled"))))))</f>
        <v/>
      </c>
      <c r="Q60" s="20">
        <f>IF($A60="","",IF(OR($B60="",$C60="",$D60="",$E60="",$F60=""),"Check core fields",IF(OR(AND($K60&lt;&gt;"",$K60&lt;$C60),AND($M60&lt;&gt;"",$M60&lt;$C60),AND($N60&lt;&gt;"",$N60&lt;$C60)),"Check date order",IF(AND($I60&lt;&gt;"",OR($J60="",$K60="",$L60="")),"Check follow-up details",IF(AND($L60="Complete",$M60=""),"Check completion date",IF(AND($M60&lt;&gt;"",$L60&lt;&gt;"Complete"),"Check status",IF(AND($I60="",$L60&lt;&gt;"",$L60&lt;&gt;"Not Needed"),"Check follow-up/status","Ready")))))))</f>
        <v/>
      </c>
    </row>
    <row r="61" ht="21" customHeight="1">
      <c r="A61" s="13" t="n"/>
      <c r="B61" s="13" t="n"/>
      <c r="C61" s="14" t="n"/>
      <c r="D61" s="13" t="n"/>
      <c r="E61" s="13" t="n"/>
      <c r="F61" s="15" t="n"/>
      <c r="G61" s="16" t="n"/>
      <c r="H61" s="16" t="n"/>
      <c r="I61" s="16" t="n"/>
      <c r="J61" s="13" t="n"/>
      <c r="K61" s="14" t="n"/>
      <c r="L61" s="15" t="n"/>
      <c r="M61" s="14" t="n"/>
      <c r="N61" s="14" t="n"/>
      <c r="O61" s="7">
        <f>IF(OR($A61="",$I61="",$K61="",$L61="Complete"),"",IFERROR($K61-Assumptions!$B$4,""))</f>
        <v/>
      </c>
      <c r="P61" s="17">
        <f>IF($A61="","",IF($I61="","No follow-up",IF($L61="Complete","Complete",IF($K61="","Check due date",IF($K61&lt;Assumptions!$B$4,"Overdue",IF($K61&lt;=Assumptions!$B$4+Assumptions!$B$5,"Due soon","Scheduled"))))))</f>
        <v/>
      </c>
      <c r="Q61" s="18">
        <f>IF($A61="","",IF(OR($B61="",$C61="",$D61="",$E61="",$F61=""),"Check core fields",IF(OR(AND($K61&lt;&gt;"",$K61&lt;$C61),AND($M61&lt;&gt;"",$M61&lt;$C61),AND($N61&lt;&gt;"",$N61&lt;$C61)),"Check date order",IF(AND($I61&lt;&gt;"",OR($J61="",$K61="",$L61="")),"Check follow-up details",IF(AND($L61="Complete",$M61=""),"Check completion date",IF(AND($M61&lt;&gt;"",$L61&lt;&gt;"Complete"),"Check status",IF(AND($I61="",$L61&lt;&gt;"",$L61&lt;&gt;"Not Needed"),"Check follow-up/status","Ready")))))))</f>
        <v/>
      </c>
    </row>
    <row r="62" ht="21" customHeight="1">
      <c r="A62" s="13" t="n"/>
      <c r="B62" s="13" t="n"/>
      <c r="C62" s="14" t="n"/>
      <c r="D62" s="13" t="n"/>
      <c r="E62" s="13" t="n"/>
      <c r="F62" s="15" t="n"/>
      <c r="G62" s="16" t="n"/>
      <c r="H62" s="16" t="n"/>
      <c r="I62" s="16" t="n"/>
      <c r="J62" s="13" t="n"/>
      <c r="K62" s="14" t="n"/>
      <c r="L62" s="15" t="n"/>
      <c r="M62" s="14" t="n"/>
      <c r="N62" s="14" t="n"/>
      <c r="O62" s="8">
        <f>IF(OR($A62="",$I62="",$K62="",$L62="Complete"),"",IFERROR($K62-Assumptions!$B$4,""))</f>
        <v/>
      </c>
      <c r="P62" s="19">
        <f>IF($A62="","",IF($I62="","No follow-up",IF($L62="Complete","Complete",IF($K62="","Check due date",IF($K62&lt;Assumptions!$B$4,"Overdue",IF($K62&lt;=Assumptions!$B$4+Assumptions!$B$5,"Due soon","Scheduled"))))))</f>
        <v/>
      </c>
      <c r="Q62" s="20">
        <f>IF($A62="","",IF(OR($B62="",$C62="",$D62="",$E62="",$F62=""),"Check core fields",IF(OR(AND($K62&lt;&gt;"",$K62&lt;$C62),AND($M62&lt;&gt;"",$M62&lt;$C62),AND($N62&lt;&gt;"",$N62&lt;$C62)),"Check date order",IF(AND($I62&lt;&gt;"",OR($J62="",$K62="",$L62="")),"Check follow-up details",IF(AND($L62="Complete",$M62=""),"Check completion date",IF(AND($M62&lt;&gt;"",$L62&lt;&gt;"Complete"),"Check status",IF(AND($I62="",$L62&lt;&gt;"",$L62&lt;&gt;"Not Needed"),"Check follow-up/status","Ready")))))))</f>
        <v/>
      </c>
    </row>
    <row r="63" ht="21" customHeight="1">
      <c r="A63" s="13" t="n"/>
      <c r="B63" s="13" t="n"/>
      <c r="C63" s="14" t="n"/>
      <c r="D63" s="13" t="n"/>
      <c r="E63" s="13" t="n"/>
      <c r="F63" s="15" t="n"/>
      <c r="G63" s="16" t="n"/>
      <c r="H63" s="16" t="n"/>
      <c r="I63" s="16" t="n"/>
      <c r="J63" s="13" t="n"/>
      <c r="K63" s="14" t="n"/>
      <c r="L63" s="15" t="n"/>
      <c r="M63" s="14" t="n"/>
      <c r="N63" s="14" t="n"/>
      <c r="O63" s="7">
        <f>IF(OR($A63="",$I63="",$K63="",$L63="Complete"),"",IFERROR($K63-Assumptions!$B$4,""))</f>
        <v/>
      </c>
      <c r="P63" s="17">
        <f>IF($A63="","",IF($I63="","No follow-up",IF($L63="Complete","Complete",IF($K63="","Check due date",IF($K63&lt;Assumptions!$B$4,"Overdue",IF($K63&lt;=Assumptions!$B$4+Assumptions!$B$5,"Due soon","Scheduled"))))))</f>
        <v/>
      </c>
      <c r="Q63" s="18">
        <f>IF($A63="","",IF(OR($B63="",$C63="",$D63="",$E63="",$F63=""),"Check core fields",IF(OR(AND($K63&lt;&gt;"",$K63&lt;$C63),AND($M63&lt;&gt;"",$M63&lt;$C63),AND($N63&lt;&gt;"",$N63&lt;$C63)),"Check date order",IF(AND($I63&lt;&gt;"",OR($J63="",$K63="",$L63="")),"Check follow-up details",IF(AND($L63="Complete",$M63=""),"Check completion date",IF(AND($M63&lt;&gt;"",$L63&lt;&gt;"Complete"),"Check status",IF(AND($I63="",$L63&lt;&gt;"",$L63&lt;&gt;"Not Needed"),"Check follow-up/status","Ready")))))))</f>
        <v/>
      </c>
    </row>
    <row r="64" ht="21" customHeight="1">
      <c r="A64" s="13" t="n"/>
      <c r="B64" s="13" t="n"/>
      <c r="C64" s="14" t="n"/>
      <c r="D64" s="13" t="n"/>
      <c r="E64" s="13" t="n"/>
      <c r="F64" s="15" t="n"/>
      <c r="G64" s="16" t="n"/>
      <c r="H64" s="16" t="n"/>
      <c r="I64" s="16" t="n"/>
      <c r="J64" s="13" t="n"/>
      <c r="K64" s="14" t="n"/>
      <c r="L64" s="15" t="n"/>
      <c r="M64" s="14" t="n"/>
      <c r="N64" s="14" t="n"/>
      <c r="O64" s="8">
        <f>IF(OR($A64="",$I64="",$K64="",$L64="Complete"),"",IFERROR($K64-Assumptions!$B$4,""))</f>
        <v/>
      </c>
      <c r="P64" s="19">
        <f>IF($A64="","",IF($I64="","No follow-up",IF($L64="Complete","Complete",IF($K64="","Check due date",IF($K64&lt;Assumptions!$B$4,"Overdue",IF($K64&lt;=Assumptions!$B$4+Assumptions!$B$5,"Due soon","Scheduled"))))))</f>
        <v/>
      </c>
      <c r="Q64" s="20">
        <f>IF($A64="","",IF(OR($B64="",$C64="",$D64="",$E64="",$F64=""),"Check core fields",IF(OR(AND($K64&lt;&gt;"",$K64&lt;$C64),AND($M64&lt;&gt;"",$M64&lt;$C64),AND($N64&lt;&gt;"",$N64&lt;$C64)),"Check date order",IF(AND($I64&lt;&gt;"",OR($J64="",$K64="",$L64="")),"Check follow-up details",IF(AND($L64="Complete",$M64=""),"Check completion date",IF(AND($M64&lt;&gt;"",$L64&lt;&gt;"Complete"),"Check status",IF(AND($I64="",$L64&lt;&gt;"",$L64&lt;&gt;"Not Needed"),"Check follow-up/status","Ready")))))))</f>
        <v/>
      </c>
    </row>
    <row r="65" ht="21" customHeight="1">
      <c r="A65" s="13" t="n"/>
      <c r="B65" s="13" t="n"/>
      <c r="C65" s="14" t="n"/>
      <c r="D65" s="13" t="n"/>
      <c r="E65" s="13" t="n"/>
      <c r="F65" s="15" t="n"/>
      <c r="G65" s="16" t="n"/>
      <c r="H65" s="16" t="n"/>
      <c r="I65" s="16" t="n"/>
      <c r="J65" s="13" t="n"/>
      <c r="K65" s="14" t="n"/>
      <c r="L65" s="15" t="n"/>
      <c r="M65" s="14" t="n"/>
      <c r="N65" s="14" t="n"/>
      <c r="O65" s="7">
        <f>IF(OR($A65="",$I65="",$K65="",$L65="Complete"),"",IFERROR($K65-Assumptions!$B$4,""))</f>
        <v/>
      </c>
      <c r="P65" s="17">
        <f>IF($A65="","",IF($I65="","No follow-up",IF($L65="Complete","Complete",IF($K65="","Check due date",IF($K65&lt;Assumptions!$B$4,"Overdue",IF($K65&lt;=Assumptions!$B$4+Assumptions!$B$5,"Due soon","Scheduled"))))))</f>
        <v/>
      </c>
      <c r="Q65" s="18">
        <f>IF($A65="","",IF(OR($B65="",$C65="",$D65="",$E65="",$F65=""),"Check core fields",IF(OR(AND($K65&lt;&gt;"",$K65&lt;$C65),AND($M65&lt;&gt;"",$M65&lt;$C65),AND($N65&lt;&gt;"",$N65&lt;$C65)),"Check date order",IF(AND($I65&lt;&gt;"",OR($J65="",$K65="",$L65="")),"Check follow-up details",IF(AND($L65="Complete",$M65=""),"Check completion date",IF(AND($M65&lt;&gt;"",$L65&lt;&gt;"Complete"),"Check status",IF(AND($I65="",$L65&lt;&gt;"",$L65&lt;&gt;"Not Needed"),"Check follow-up/status","Ready")))))))</f>
        <v/>
      </c>
    </row>
    <row r="66" ht="21" customHeight="1">
      <c r="A66" s="13" t="n"/>
      <c r="B66" s="13" t="n"/>
      <c r="C66" s="14" t="n"/>
      <c r="D66" s="13" t="n"/>
      <c r="E66" s="13" t="n"/>
      <c r="F66" s="15" t="n"/>
      <c r="G66" s="16" t="n"/>
      <c r="H66" s="16" t="n"/>
      <c r="I66" s="16" t="n"/>
      <c r="J66" s="13" t="n"/>
      <c r="K66" s="14" t="n"/>
      <c r="L66" s="15" t="n"/>
      <c r="M66" s="14" t="n"/>
      <c r="N66" s="14" t="n"/>
      <c r="O66" s="8">
        <f>IF(OR($A66="",$I66="",$K66="",$L66="Complete"),"",IFERROR($K66-Assumptions!$B$4,""))</f>
        <v/>
      </c>
      <c r="P66" s="19">
        <f>IF($A66="","",IF($I66="","No follow-up",IF($L66="Complete","Complete",IF($K66="","Check due date",IF($K66&lt;Assumptions!$B$4,"Overdue",IF($K66&lt;=Assumptions!$B$4+Assumptions!$B$5,"Due soon","Scheduled"))))))</f>
        <v/>
      </c>
      <c r="Q66" s="20">
        <f>IF($A66="","",IF(OR($B66="",$C66="",$D66="",$E66="",$F66=""),"Check core fields",IF(OR(AND($K66&lt;&gt;"",$K66&lt;$C66),AND($M66&lt;&gt;"",$M66&lt;$C66),AND($N66&lt;&gt;"",$N66&lt;$C66)),"Check date order",IF(AND($I66&lt;&gt;"",OR($J66="",$K66="",$L66="")),"Check follow-up details",IF(AND($L66="Complete",$M66=""),"Check completion date",IF(AND($M66&lt;&gt;"",$L66&lt;&gt;"Complete"),"Check status",IF(AND($I66="",$L66&lt;&gt;"",$L66&lt;&gt;"Not Needed"),"Check follow-up/status","Ready")))))))</f>
        <v/>
      </c>
    </row>
    <row r="67" ht="21" customHeight="1">
      <c r="A67" s="13" t="n"/>
      <c r="B67" s="13" t="n"/>
      <c r="C67" s="14" t="n"/>
      <c r="D67" s="13" t="n"/>
      <c r="E67" s="13" t="n"/>
      <c r="F67" s="15" t="n"/>
      <c r="G67" s="16" t="n"/>
      <c r="H67" s="16" t="n"/>
      <c r="I67" s="16" t="n"/>
      <c r="J67" s="13" t="n"/>
      <c r="K67" s="14" t="n"/>
      <c r="L67" s="15" t="n"/>
      <c r="M67" s="14" t="n"/>
      <c r="N67" s="14" t="n"/>
      <c r="O67" s="7">
        <f>IF(OR($A67="",$I67="",$K67="",$L67="Complete"),"",IFERROR($K67-Assumptions!$B$4,""))</f>
        <v/>
      </c>
      <c r="P67" s="17">
        <f>IF($A67="","",IF($I67="","No follow-up",IF($L67="Complete","Complete",IF($K67="","Check due date",IF($K67&lt;Assumptions!$B$4,"Overdue",IF($K67&lt;=Assumptions!$B$4+Assumptions!$B$5,"Due soon","Scheduled"))))))</f>
        <v/>
      </c>
      <c r="Q67" s="18">
        <f>IF($A67="","",IF(OR($B67="",$C67="",$D67="",$E67="",$F67=""),"Check core fields",IF(OR(AND($K67&lt;&gt;"",$K67&lt;$C67),AND($M67&lt;&gt;"",$M67&lt;$C67),AND($N67&lt;&gt;"",$N67&lt;$C67)),"Check date order",IF(AND($I67&lt;&gt;"",OR($J67="",$K67="",$L67="")),"Check follow-up details",IF(AND($L67="Complete",$M67=""),"Check completion date",IF(AND($M67&lt;&gt;"",$L67&lt;&gt;"Complete"),"Check status",IF(AND($I67="",$L67&lt;&gt;"",$L67&lt;&gt;"Not Needed"),"Check follow-up/status","Ready")))))))</f>
        <v/>
      </c>
    </row>
    <row r="68" ht="21" customHeight="1">
      <c r="A68" s="13" t="n"/>
      <c r="B68" s="13" t="n"/>
      <c r="C68" s="14" t="n"/>
      <c r="D68" s="13" t="n"/>
      <c r="E68" s="13" t="n"/>
      <c r="F68" s="15" t="n"/>
      <c r="G68" s="16" t="n"/>
      <c r="H68" s="16" t="n"/>
      <c r="I68" s="16" t="n"/>
      <c r="J68" s="13" t="n"/>
      <c r="K68" s="14" t="n"/>
      <c r="L68" s="15" t="n"/>
      <c r="M68" s="14" t="n"/>
      <c r="N68" s="14" t="n"/>
      <c r="O68" s="8">
        <f>IF(OR($A68="",$I68="",$K68="",$L68="Complete"),"",IFERROR($K68-Assumptions!$B$4,""))</f>
        <v/>
      </c>
      <c r="P68" s="19">
        <f>IF($A68="","",IF($I68="","No follow-up",IF($L68="Complete","Complete",IF($K68="","Check due date",IF($K68&lt;Assumptions!$B$4,"Overdue",IF($K68&lt;=Assumptions!$B$4+Assumptions!$B$5,"Due soon","Scheduled"))))))</f>
        <v/>
      </c>
      <c r="Q68" s="20">
        <f>IF($A68="","",IF(OR($B68="",$C68="",$D68="",$E68="",$F68=""),"Check core fields",IF(OR(AND($K68&lt;&gt;"",$K68&lt;$C68),AND($M68&lt;&gt;"",$M68&lt;$C68),AND($N68&lt;&gt;"",$N68&lt;$C68)),"Check date order",IF(AND($I68&lt;&gt;"",OR($J68="",$K68="",$L68="")),"Check follow-up details",IF(AND($L68="Complete",$M68=""),"Check completion date",IF(AND($M68&lt;&gt;"",$L68&lt;&gt;"Complete"),"Check status",IF(AND($I68="",$L68&lt;&gt;"",$L68&lt;&gt;"Not Needed"),"Check follow-up/status","Ready")))))))</f>
        <v/>
      </c>
    </row>
    <row r="69" ht="21" customHeight="1">
      <c r="A69" s="13" t="n"/>
      <c r="B69" s="13" t="n"/>
      <c r="C69" s="14" t="n"/>
      <c r="D69" s="13" t="n"/>
      <c r="E69" s="13" t="n"/>
      <c r="F69" s="15" t="n"/>
      <c r="G69" s="16" t="n"/>
      <c r="H69" s="16" t="n"/>
      <c r="I69" s="16" t="n"/>
      <c r="J69" s="13" t="n"/>
      <c r="K69" s="14" t="n"/>
      <c r="L69" s="15" t="n"/>
      <c r="M69" s="14" t="n"/>
      <c r="N69" s="14" t="n"/>
      <c r="O69" s="7">
        <f>IF(OR($A69="",$I69="",$K69="",$L69="Complete"),"",IFERROR($K69-Assumptions!$B$4,""))</f>
        <v/>
      </c>
      <c r="P69" s="17">
        <f>IF($A69="","",IF($I69="","No follow-up",IF($L69="Complete","Complete",IF($K69="","Check due date",IF($K69&lt;Assumptions!$B$4,"Overdue",IF($K69&lt;=Assumptions!$B$4+Assumptions!$B$5,"Due soon","Scheduled"))))))</f>
        <v/>
      </c>
      <c r="Q69" s="18">
        <f>IF($A69="","",IF(OR($B69="",$C69="",$D69="",$E69="",$F69=""),"Check core fields",IF(OR(AND($K69&lt;&gt;"",$K69&lt;$C69),AND($M69&lt;&gt;"",$M69&lt;$C69),AND($N69&lt;&gt;"",$N69&lt;$C69)),"Check date order",IF(AND($I69&lt;&gt;"",OR($J69="",$K69="",$L69="")),"Check follow-up details",IF(AND($L69="Complete",$M69=""),"Check completion date",IF(AND($M69&lt;&gt;"",$L69&lt;&gt;"Complete"),"Check status",IF(AND($I69="",$L69&lt;&gt;"",$L69&lt;&gt;"Not Needed"),"Check follow-up/status","Ready")))))))</f>
        <v/>
      </c>
    </row>
    <row r="70" ht="21" customHeight="1">
      <c r="A70" s="13" t="n"/>
      <c r="B70" s="13" t="n"/>
      <c r="C70" s="14" t="n"/>
      <c r="D70" s="13" t="n"/>
      <c r="E70" s="13" t="n"/>
      <c r="F70" s="15" t="n"/>
      <c r="G70" s="16" t="n"/>
      <c r="H70" s="16" t="n"/>
      <c r="I70" s="16" t="n"/>
      <c r="J70" s="13" t="n"/>
      <c r="K70" s="14" t="n"/>
      <c r="L70" s="15" t="n"/>
      <c r="M70" s="14" t="n"/>
      <c r="N70" s="14" t="n"/>
      <c r="O70" s="8">
        <f>IF(OR($A70="",$I70="",$K70="",$L70="Complete"),"",IFERROR($K70-Assumptions!$B$4,""))</f>
        <v/>
      </c>
      <c r="P70" s="19">
        <f>IF($A70="","",IF($I70="","No follow-up",IF($L70="Complete","Complete",IF($K70="","Check due date",IF($K70&lt;Assumptions!$B$4,"Overdue",IF($K70&lt;=Assumptions!$B$4+Assumptions!$B$5,"Due soon","Scheduled"))))))</f>
        <v/>
      </c>
      <c r="Q70" s="20">
        <f>IF($A70="","",IF(OR($B70="",$C70="",$D70="",$E70="",$F70=""),"Check core fields",IF(OR(AND($K70&lt;&gt;"",$K70&lt;$C70),AND($M70&lt;&gt;"",$M70&lt;$C70),AND($N70&lt;&gt;"",$N70&lt;$C70)),"Check date order",IF(AND($I70&lt;&gt;"",OR($J70="",$K70="",$L70="")),"Check follow-up details",IF(AND($L70="Complete",$M70=""),"Check completion date",IF(AND($M70&lt;&gt;"",$L70&lt;&gt;"Complete"),"Check status",IF(AND($I70="",$L70&lt;&gt;"",$L70&lt;&gt;"Not Needed"),"Check follow-up/status","Ready")))))))</f>
        <v/>
      </c>
    </row>
    <row r="71" ht="21" customHeight="1">
      <c r="A71" s="13" t="n"/>
      <c r="B71" s="13" t="n"/>
      <c r="C71" s="14" t="n"/>
      <c r="D71" s="13" t="n"/>
      <c r="E71" s="13" t="n"/>
      <c r="F71" s="15" t="n"/>
      <c r="G71" s="16" t="n"/>
      <c r="H71" s="16" t="n"/>
      <c r="I71" s="16" t="n"/>
      <c r="J71" s="13" t="n"/>
      <c r="K71" s="14" t="n"/>
      <c r="L71" s="15" t="n"/>
      <c r="M71" s="14" t="n"/>
      <c r="N71" s="14" t="n"/>
      <c r="O71" s="7">
        <f>IF(OR($A71="",$I71="",$K71="",$L71="Complete"),"",IFERROR($K71-Assumptions!$B$4,""))</f>
        <v/>
      </c>
      <c r="P71" s="17">
        <f>IF($A71="","",IF($I71="","No follow-up",IF($L71="Complete","Complete",IF($K71="","Check due date",IF($K71&lt;Assumptions!$B$4,"Overdue",IF($K71&lt;=Assumptions!$B$4+Assumptions!$B$5,"Due soon","Scheduled"))))))</f>
        <v/>
      </c>
      <c r="Q71" s="18">
        <f>IF($A71="","",IF(OR($B71="",$C71="",$D71="",$E71="",$F71=""),"Check core fields",IF(OR(AND($K71&lt;&gt;"",$K71&lt;$C71),AND($M71&lt;&gt;"",$M71&lt;$C71),AND($N71&lt;&gt;"",$N71&lt;$C71)),"Check date order",IF(AND($I71&lt;&gt;"",OR($J71="",$K71="",$L71="")),"Check follow-up details",IF(AND($L71="Complete",$M71=""),"Check completion date",IF(AND($M71&lt;&gt;"",$L71&lt;&gt;"Complete"),"Check status",IF(AND($I71="",$L71&lt;&gt;"",$L71&lt;&gt;"Not Needed"),"Check follow-up/status","Ready")))))))</f>
        <v/>
      </c>
    </row>
    <row r="72" ht="21" customHeight="1">
      <c r="A72" s="13" t="n"/>
      <c r="B72" s="13" t="n"/>
      <c r="C72" s="14" t="n"/>
      <c r="D72" s="13" t="n"/>
      <c r="E72" s="13" t="n"/>
      <c r="F72" s="15" t="n"/>
      <c r="G72" s="16" t="n"/>
      <c r="H72" s="16" t="n"/>
      <c r="I72" s="16" t="n"/>
      <c r="J72" s="13" t="n"/>
      <c r="K72" s="14" t="n"/>
      <c r="L72" s="15" t="n"/>
      <c r="M72" s="14" t="n"/>
      <c r="N72" s="14" t="n"/>
      <c r="O72" s="8">
        <f>IF(OR($A72="",$I72="",$K72="",$L72="Complete"),"",IFERROR($K72-Assumptions!$B$4,""))</f>
        <v/>
      </c>
      <c r="P72" s="19">
        <f>IF($A72="","",IF($I72="","No follow-up",IF($L72="Complete","Complete",IF($K72="","Check due date",IF($K72&lt;Assumptions!$B$4,"Overdue",IF($K72&lt;=Assumptions!$B$4+Assumptions!$B$5,"Due soon","Scheduled"))))))</f>
        <v/>
      </c>
      <c r="Q72" s="20">
        <f>IF($A72="","",IF(OR($B72="",$C72="",$D72="",$E72="",$F72=""),"Check core fields",IF(OR(AND($K72&lt;&gt;"",$K72&lt;$C72),AND($M72&lt;&gt;"",$M72&lt;$C72),AND($N72&lt;&gt;"",$N72&lt;$C72)),"Check date order",IF(AND($I72&lt;&gt;"",OR($J72="",$K72="",$L72="")),"Check follow-up details",IF(AND($L72="Complete",$M72=""),"Check completion date",IF(AND($M72&lt;&gt;"",$L72&lt;&gt;"Complete"),"Check status",IF(AND($I72="",$L72&lt;&gt;"",$L72&lt;&gt;"Not Needed"),"Check follow-up/status","Ready")))))))</f>
        <v/>
      </c>
    </row>
    <row r="73" ht="21" customHeight="1">
      <c r="A73" s="13" t="n"/>
      <c r="B73" s="13" t="n"/>
      <c r="C73" s="14" t="n"/>
      <c r="D73" s="13" t="n"/>
      <c r="E73" s="13" t="n"/>
      <c r="F73" s="15" t="n"/>
      <c r="G73" s="16" t="n"/>
      <c r="H73" s="16" t="n"/>
      <c r="I73" s="16" t="n"/>
      <c r="J73" s="13" t="n"/>
      <c r="K73" s="14" t="n"/>
      <c r="L73" s="15" t="n"/>
      <c r="M73" s="14" t="n"/>
      <c r="N73" s="14" t="n"/>
      <c r="O73" s="7">
        <f>IF(OR($A73="",$I73="",$K73="",$L73="Complete"),"",IFERROR($K73-Assumptions!$B$4,""))</f>
        <v/>
      </c>
      <c r="P73" s="17">
        <f>IF($A73="","",IF($I73="","No follow-up",IF($L73="Complete","Complete",IF($K73="","Check due date",IF($K73&lt;Assumptions!$B$4,"Overdue",IF($K73&lt;=Assumptions!$B$4+Assumptions!$B$5,"Due soon","Scheduled"))))))</f>
        <v/>
      </c>
      <c r="Q73" s="18">
        <f>IF($A73="","",IF(OR($B73="",$C73="",$D73="",$E73="",$F73=""),"Check core fields",IF(OR(AND($K73&lt;&gt;"",$K73&lt;$C73),AND($M73&lt;&gt;"",$M73&lt;$C73),AND($N73&lt;&gt;"",$N73&lt;$C73)),"Check date order",IF(AND($I73&lt;&gt;"",OR($J73="",$K73="",$L73="")),"Check follow-up details",IF(AND($L73="Complete",$M73=""),"Check completion date",IF(AND($M73&lt;&gt;"",$L73&lt;&gt;"Complete"),"Check status",IF(AND($I73="",$L73&lt;&gt;"",$L73&lt;&gt;"Not Needed"),"Check follow-up/status","Ready")))))))</f>
        <v/>
      </c>
    </row>
    <row r="74" ht="21" customHeight="1">
      <c r="A74" s="13" t="n"/>
      <c r="B74" s="13" t="n"/>
      <c r="C74" s="14" t="n"/>
      <c r="D74" s="13" t="n"/>
      <c r="E74" s="13" t="n"/>
      <c r="F74" s="15" t="n"/>
      <c r="G74" s="16" t="n"/>
      <c r="H74" s="16" t="n"/>
      <c r="I74" s="16" t="n"/>
      <c r="J74" s="13" t="n"/>
      <c r="K74" s="14" t="n"/>
      <c r="L74" s="15" t="n"/>
      <c r="M74" s="14" t="n"/>
      <c r="N74" s="14" t="n"/>
      <c r="O74" s="8">
        <f>IF(OR($A74="",$I74="",$K74="",$L74="Complete"),"",IFERROR($K74-Assumptions!$B$4,""))</f>
        <v/>
      </c>
      <c r="P74" s="19">
        <f>IF($A74="","",IF($I74="","No follow-up",IF($L74="Complete","Complete",IF($K74="","Check due date",IF($K74&lt;Assumptions!$B$4,"Overdue",IF($K74&lt;=Assumptions!$B$4+Assumptions!$B$5,"Due soon","Scheduled"))))))</f>
        <v/>
      </c>
      <c r="Q74" s="20">
        <f>IF($A74="","",IF(OR($B74="",$C74="",$D74="",$E74="",$F74=""),"Check core fields",IF(OR(AND($K74&lt;&gt;"",$K74&lt;$C74),AND($M74&lt;&gt;"",$M74&lt;$C74),AND($N74&lt;&gt;"",$N74&lt;$C74)),"Check date order",IF(AND($I74&lt;&gt;"",OR($J74="",$K74="",$L74="")),"Check follow-up details",IF(AND($L74="Complete",$M74=""),"Check completion date",IF(AND($M74&lt;&gt;"",$L74&lt;&gt;"Complete"),"Check status",IF(AND($I74="",$L74&lt;&gt;"",$L74&lt;&gt;"Not Needed"),"Check follow-up/status","Ready")))))))</f>
        <v/>
      </c>
    </row>
    <row r="75" ht="21" customHeight="1">
      <c r="A75" s="13" t="n"/>
      <c r="B75" s="13" t="n"/>
      <c r="C75" s="14" t="n"/>
      <c r="D75" s="13" t="n"/>
      <c r="E75" s="13" t="n"/>
      <c r="F75" s="15" t="n"/>
      <c r="G75" s="16" t="n"/>
      <c r="H75" s="16" t="n"/>
      <c r="I75" s="16" t="n"/>
      <c r="J75" s="13" t="n"/>
      <c r="K75" s="14" t="n"/>
      <c r="L75" s="15" t="n"/>
      <c r="M75" s="14" t="n"/>
      <c r="N75" s="14" t="n"/>
      <c r="O75" s="7">
        <f>IF(OR($A75="",$I75="",$K75="",$L75="Complete"),"",IFERROR($K75-Assumptions!$B$4,""))</f>
        <v/>
      </c>
      <c r="P75" s="17">
        <f>IF($A75="","",IF($I75="","No follow-up",IF($L75="Complete","Complete",IF($K75="","Check due date",IF($K75&lt;Assumptions!$B$4,"Overdue",IF($K75&lt;=Assumptions!$B$4+Assumptions!$B$5,"Due soon","Scheduled"))))))</f>
        <v/>
      </c>
      <c r="Q75" s="18">
        <f>IF($A75="","",IF(OR($B75="",$C75="",$D75="",$E75="",$F75=""),"Check core fields",IF(OR(AND($K75&lt;&gt;"",$K75&lt;$C75),AND($M75&lt;&gt;"",$M75&lt;$C75),AND($N75&lt;&gt;"",$N75&lt;$C75)),"Check date order",IF(AND($I75&lt;&gt;"",OR($J75="",$K75="",$L75="")),"Check follow-up details",IF(AND($L75="Complete",$M75=""),"Check completion date",IF(AND($M75&lt;&gt;"",$L75&lt;&gt;"Complete"),"Check status",IF(AND($I75="",$L75&lt;&gt;"",$L75&lt;&gt;"Not Needed"),"Check follow-up/status","Ready")))))))</f>
        <v/>
      </c>
    </row>
    <row r="76" ht="21" customHeight="1">
      <c r="A76" s="13" t="n"/>
      <c r="B76" s="13" t="n"/>
      <c r="C76" s="14" t="n"/>
      <c r="D76" s="13" t="n"/>
      <c r="E76" s="13" t="n"/>
      <c r="F76" s="15" t="n"/>
      <c r="G76" s="16" t="n"/>
      <c r="H76" s="16" t="n"/>
      <c r="I76" s="16" t="n"/>
      <c r="J76" s="13" t="n"/>
      <c r="K76" s="14" t="n"/>
      <c r="L76" s="15" t="n"/>
      <c r="M76" s="14" t="n"/>
      <c r="N76" s="14" t="n"/>
      <c r="O76" s="8">
        <f>IF(OR($A76="",$I76="",$K76="",$L76="Complete"),"",IFERROR($K76-Assumptions!$B$4,""))</f>
        <v/>
      </c>
      <c r="P76" s="19">
        <f>IF($A76="","",IF($I76="","No follow-up",IF($L76="Complete","Complete",IF($K76="","Check due date",IF($K76&lt;Assumptions!$B$4,"Overdue",IF($K76&lt;=Assumptions!$B$4+Assumptions!$B$5,"Due soon","Scheduled"))))))</f>
        <v/>
      </c>
      <c r="Q76" s="20">
        <f>IF($A76="","",IF(OR($B76="",$C76="",$D76="",$E76="",$F76=""),"Check core fields",IF(OR(AND($K76&lt;&gt;"",$K76&lt;$C76),AND($M76&lt;&gt;"",$M76&lt;$C76),AND($N76&lt;&gt;"",$N76&lt;$C76)),"Check date order",IF(AND($I76&lt;&gt;"",OR($J76="",$K76="",$L76="")),"Check follow-up details",IF(AND($L76="Complete",$M76=""),"Check completion date",IF(AND($M76&lt;&gt;"",$L76&lt;&gt;"Complete"),"Check status",IF(AND($I76="",$L76&lt;&gt;"",$L76&lt;&gt;"Not Needed"),"Check follow-up/status","Ready")))))))</f>
        <v/>
      </c>
    </row>
    <row r="77" ht="21" customHeight="1">
      <c r="A77" s="13" t="n"/>
      <c r="B77" s="13" t="n"/>
      <c r="C77" s="14" t="n"/>
      <c r="D77" s="13" t="n"/>
      <c r="E77" s="13" t="n"/>
      <c r="F77" s="15" t="n"/>
      <c r="G77" s="16" t="n"/>
      <c r="H77" s="16" t="n"/>
      <c r="I77" s="16" t="n"/>
      <c r="J77" s="13" t="n"/>
      <c r="K77" s="14" t="n"/>
      <c r="L77" s="15" t="n"/>
      <c r="M77" s="14" t="n"/>
      <c r="N77" s="14" t="n"/>
      <c r="O77" s="7">
        <f>IF(OR($A77="",$I77="",$K77="",$L77="Complete"),"",IFERROR($K77-Assumptions!$B$4,""))</f>
        <v/>
      </c>
      <c r="P77" s="17">
        <f>IF($A77="","",IF($I77="","No follow-up",IF($L77="Complete","Complete",IF($K77="","Check due date",IF($K77&lt;Assumptions!$B$4,"Overdue",IF($K77&lt;=Assumptions!$B$4+Assumptions!$B$5,"Due soon","Scheduled"))))))</f>
        <v/>
      </c>
      <c r="Q77" s="18">
        <f>IF($A77="","",IF(OR($B77="",$C77="",$D77="",$E77="",$F77=""),"Check core fields",IF(OR(AND($K77&lt;&gt;"",$K77&lt;$C77),AND($M77&lt;&gt;"",$M77&lt;$C77),AND($N77&lt;&gt;"",$N77&lt;$C77)),"Check date order",IF(AND($I77&lt;&gt;"",OR($J77="",$K77="",$L77="")),"Check follow-up details",IF(AND($L77="Complete",$M77=""),"Check completion date",IF(AND($M77&lt;&gt;"",$L77&lt;&gt;"Complete"),"Check status",IF(AND($I77="",$L77&lt;&gt;"",$L77&lt;&gt;"Not Needed"),"Check follow-up/status","Ready")))))))</f>
        <v/>
      </c>
    </row>
    <row r="78" ht="21" customHeight="1">
      <c r="A78" s="13" t="n"/>
      <c r="B78" s="13" t="n"/>
      <c r="C78" s="14" t="n"/>
      <c r="D78" s="13" t="n"/>
      <c r="E78" s="13" t="n"/>
      <c r="F78" s="15" t="n"/>
      <c r="G78" s="16" t="n"/>
      <c r="H78" s="16" t="n"/>
      <c r="I78" s="16" t="n"/>
      <c r="J78" s="13" t="n"/>
      <c r="K78" s="14" t="n"/>
      <c r="L78" s="15" t="n"/>
      <c r="M78" s="14" t="n"/>
      <c r="N78" s="14" t="n"/>
      <c r="O78" s="8">
        <f>IF(OR($A78="",$I78="",$K78="",$L78="Complete"),"",IFERROR($K78-Assumptions!$B$4,""))</f>
        <v/>
      </c>
      <c r="P78" s="19">
        <f>IF($A78="","",IF($I78="","No follow-up",IF($L78="Complete","Complete",IF($K78="","Check due date",IF($K78&lt;Assumptions!$B$4,"Overdue",IF($K78&lt;=Assumptions!$B$4+Assumptions!$B$5,"Due soon","Scheduled"))))))</f>
        <v/>
      </c>
      <c r="Q78" s="20">
        <f>IF($A78="","",IF(OR($B78="",$C78="",$D78="",$E78="",$F78=""),"Check core fields",IF(OR(AND($K78&lt;&gt;"",$K78&lt;$C78),AND($M78&lt;&gt;"",$M78&lt;$C78),AND($N78&lt;&gt;"",$N78&lt;$C78)),"Check date order",IF(AND($I78&lt;&gt;"",OR($J78="",$K78="",$L78="")),"Check follow-up details",IF(AND($L78="Complete",$M78=""),"Check completion date",IF(AND($M78&lt;&gt;"",$L78&lt;&gt;"Complete"),"Check status",IF(AND($I78="",$L78&lt;&gt;"",$L78&lt;&gt;"Not Needed"),"Check follow-up/status","Ready")))))))</f>
        <v/>
      </c>
    </row>
    <row r="79" ht="21" customHeight="1">
      <c r="A79" s="13" t="n"/>
      <c r="B79" s="13" t="n"/>
      <c r="C79" s="14" t="n"/>
      <c r="D79" s="13" t="n"/>
      <c r="E79" s="13" t="n"/>
      <c r="F79" s="15" t="n"/>
      <c r="G79" s="16" t="n"/>
      <c r="H79" s="16" t="n"/>
      <c r="I79" s="16" t="n"/>
      <c r="J79" s="13" t="n"/>
      <c r="K79" s="14" t="n"/>
      <c r="L79" s="15" t="n"/>
      <c r="M79" s="14" t="n"/>
      <c r="N79" s="14" t="n"/>
      <c r="O79" s="7">
        <f>IF(OR($A79="",$I79="",$K79="",$L79="Complete"),"",IFERROR($K79-Assumptions!$B$4,""))</f>
        <v/>
      </c>
      <c r="P79" s="17">
        <f>IF($A79="","",IF($I79="","No follow-up",IF($L79="Complete","Complete",IF($K79="","Check due date",IF($K79&lt;Assumptions!$B$4,"Overdue",IF($K79&lt;=Assumptions!$B$4+Assumptions!$B$5,"Due soon","Scheduled"))))))</f>
        <v/>
      </c>
      <c r="Q79" s="18">
        <f>IF($A79="","",IF(OR($B79="",$C79="",$D79="",$E79="",$F79=""),"Check core fields",IF(OR(AND($K79&lt;&gt;"",$K79&lt;$C79),AND($M79&lt;&gt;"",$M79&lt;$C79),AND($N79&lt;&gt;"",$N79&lt;$C79)),"Check date order",IF(AND($I79&lt;&gt;"",OR($J79="",$K79="",$L79="")),"Check follow-up details",IF(AND($L79="Complete",$M79=""),"Check completion date",IF(AND($M79&lt;&gt;"",$L79&lt;&gt;"Complete"),"Check status",IF(AND($I79="",$L79&lt;&gt;"",$L79&lt;&gt;"Not Needed"),"Check follow-up/status","Ready")))))))</f>
        <v/>
      </c>
    </row>
    <row r="80" ht="21" customHeight="1">
      <c r="A80" s="13" t="n"/>
      <c r="B80" s="13" t="n"/>
      <c r="C80" s="14" t="n"/>
      <c r="D80" s="13" t="n"/>
      <c r="E80" s="13" t="n"/>
      <c r="F80" s="15" t="n"/>
      <c r="G80" s="16" t="n"/>
      <c r="H80" s="16" t="n"/>
      <c r="I80" s="16" t="n"/>
      <c r="J80" s="13" t="n"/>
      <c r="K80" s="14" t="n"/>
      <c r="L80" s="15" t="n"/>
      <c r="M80" s="14" t="n"/>
      <c r="N80" s="14" t="n"/>
      <c r="O80" s="8">
        <f>IF(OR($A80="",$I80="",$K80="",$L80="Complete"),"",IFERROR($K80-Assumptions!$B$4,""))</f>
        <v/>
      </c>
      <c r="P80" s="19">
        <f>IF($A80="","",IF($I80="","No follow-up",IF($L80="Complete","Complete",IF($K80="","Check due date",IF($K80&lt;Assumptions!$B$4,"Overdue",IF($K80&lt;=Assumptions!$B$4+Assumptions!$B$5,"Due soon","Scheduled"))))))</f>
        <v/>
      </c>
      <c r="Q80" s="20">
        <f>IF($A80="","",IF(OR($B80="",$C80="",$D80="",$E80="",$F80=""),"Check core fields",IF(OR(AND($K80&lt;&gt;"",$K80&lt;$C80),AND($M80&lt;&gt;"",$M80&lt;$C80),AND($N80&lt;&gt;"",$N80&lt;$C80)),"Check date order",IF(AND($I80&lt;&gt;"",OR($J80="",$K80="",$L80="")),"Check follow-up details",IF(AND($L80="Complete",$M80=""),"Check completion date",IF(AND($M80&lt;&gt;"",$L80&lt;&gt;"Complete"),"Check status",IF(AND($I80="",$L80&lt;&gt;"",$L80&lt;&gt;"Not Needed"),"Check follow-up/status","Ready")))))))</f>
        <v/>
      </c>
    </row>
    <row r="81" ht="21" customHeight="1">
      <c r="A81" s="13" t="n"/>
      <c r="B81" s="13" t="n"/>
      <c r="C81" s="14" t="n"/>
      <c r="D81" s="13" t="n"/>
      <c r="E81" s="13" t="n"/>
      <c r="F81" s="15" t="n"/>
      <c r="G81" s="16" t="n"/>
      <c r="H81" s="16" t="n"/>
      <c r="I81" s="16" t="n"/>
      <c r="J81" s="13" t="n"/>
      <c r="K81" s="14" t="n"/>
      <c r="L81" s="15" t="n"/>
      <c r="M81" s="14" t="n"/>
      <c r="N81" s="14" t="n"/>
      <c r="O81" s="7">
        <f>IF(OR($A81="",$I81="",$K81="",$L81="Complete"),"",IFERROR($K81-Assumptions!$B$4,""))</f>
        <v/>
      </c>
      <c r="P81" s="17">
        <f>IF($A81="","",IF($I81="","No follow-up",IF($L81="Complete","Complete",IF($K81="","Check due date",IF($K81&lt;Assumptions!$B$4,"Overdue",IF($K81&lt;=Assumptions!$B$4+Assumptions!$B$5,"Due soon","Scheduled"))))))</f>
        <v/>
      </c>
      <c r="Q81" s="18">
        <f>IF($A81="","",IF(OR($B81="",$C81="",$D81="",$E81="",$F81=""),"Check core fields",IF(OR(AND($K81&lt;&gt;"",$K81&lt;$C81),AND($M81&lt;&gt;"",$M81&lt;$C81),AND($N81&lt;&gt;"",$N81&lt;$C81)),"Check date order",IF(AND($I81&lt;&gt;"",OR($J81="",$K81="",$L81="")),"Check follow-up details",IF(AND($L81="Complete",$M81=""),"Check completion date",IF(AND($M81&lt;&gt;"",$L81&lt;&gt;"Complete"),"Check status",IF(AND($I81="",$L81&lt;&gt;"",$L81&lt;&gt;"Not Needed"),"Check follow-up/status","Ready")))))))</f>
        <v/>
      </c>
    </row>
    <row r="82" ht="21" customHeight="1">
      <c r="A82" s="13" t="n"/>
      <c r="B82" s="13" t="n"/>
      <c r="C82" s="14" t="n"/>
      <c r="D82" s="13" t="n"/>
      <c r="E82" s="13" t="n"/>
      <c r="F82" s="15" t="n"/>
      <c r="G82" s="16" t="n"/>
      <c r="H82" s="16" t="n"/>
      <c r="I82" s="16" t="n"/>
      <c r="J82" s="13" t="n"/>
      <c r="K82" s="14" t="n"/>
      <c r="L82" s="15" t="n"/>
      <c r="M82" s="14" t="n"/>
      <c r="N82" s="14" t="n"/>
      <c r="O82" s="8">
        <f>IF(OR($A82="",$I82="",$K82="",$L82="Complete"),"",IFERROR($K82-Assumptions!$B$4,""))</f>
        <v/>
      </c>
      <c r="P82" s="19">
        <f>IF($A82="","",IF($I82="","No follow-up",IF($L82="Complete","Complete",IF($K82="","Check due date",IF($K82&lt;Assumptions!$B$4,"Overdue",IF($K82&lt;=Assumptions!$B$4+Assumptions!$B$5,"Due soon","Scheduled"))))))</f>
        <v/>
      </c>
      <c r="Q82" s="20">
        <f>IF($A82="","",IF(OR($B82="",$C82="",$D82="",$E82="",$F82=""),"Check core fields",IF(OR(AND($K82&lt;&gt;"",$K82&lt;$C82),AND($M82&lt;&gt;"",$M82&lt;$C82),AND($N82&lt;&gt;"",$N82&lt;$C82)),"Check date order",IF(AND($I82&lt;&gt;"",OR($J82="",$K82="",$L82="")),"Check follow-up details",IF(AND($L82="Complete",$M82=""),"Check completion date",IF(AND($M82&lt;&gt;"",$L82&lt;&gt;"Complete"),"Check status",IF(AND($I82="",$L82&lt;&gt;"",$L82&lt;&gt;"Not Needed"),"Check follow-up/status","Ready")))))))</f>
        <v/>
      </c>
    </row>
    <row r="83" ht="21" customHeight="1">
      <c r="A83" s="13" t="n"/>
      <c r="B83" s="13" t="n"/>
      <c r="C83" s="14" t="n"/>
      <c r="D83" s="13" t="n"/>
      <c r="E83" s="13" t="n"/>
      <c r="F83" s="15" t="n"/>
      <c r="G83" s="16" t="n"/>
      <c r="H83" s="16" t="n"/>
      <c r="I83" s="16" t="n"/>
      <c r="J83" s="13" t="n"/>
      <c r="K83" s="14" t="n"/>
      <c r="L83" s="15" t="n"/>
      <c r="M83" s="14" t="n"/>
      <c r="N83" s="14" t="n"/>
      <c r="O83" s="7">
        <f>IF(OR($A83="",$I83="",$K83="",$L83="Complete"),"",IFERROR($K83-Assumptions!$B$4,""))</f>
        <v/>
      </c>
      <c r="P83" s="17">
        <f>IF($A83="","",IF($I83="","No follow-up",IF($L83="Complete","Complete",IF($K83="","Check due date",IF($K83&lt;Assumptions!$B$4,"Overdue",IF($K83&lt;=Assumptions!$B$4+Assumptions!$B$5,"Due soon","Scheduled"))))))</f>
        <v/>
      </c>
      <c r="Q83" s="18">
        <f>IF($A83="","",IF(OR($B83="",$C83="",$D83="",$E83="",$F83=""),"Check core fields",IF(OR(AND($K83&lt;&gt;"",$K83&lt;$C83),AND($M83&lt;&gt;"",$M83&lt;$C83),AND($N83&lt;&gt;"",$N83&lt;$C83)),"Check date order",IF(AND($I83&lt;&gt;"",OR($J83="",$K83="",$L83="")),"Check follow-up details",IF(AND($L83="Complete",$M83=""),"Check completion date",IF(AND($M83&lt;&gt;"",$L83&lt;&gt;"Complete"),"Check status",IF(AND($I83="",$L83&lt;&gt;"",$L83&lt;&gt;"Not Needed"),"Check follow-up/status","Ready")))))))</f>
        <v/>
      </c>
    </row>
    <row r="84" ht="21" customHeight="1">
      <c r="A84" s="13" t="n"/>
      <c r="B84" s="13" t="n"/>
      <c r="C84" s="14" t="n"/>
      <c r="D84" s="13" t="n"/>
      <c r="E84" s="13" t="n"/>
      <c r="F84" s="15" t="n"/>
      <c r="G84" s="16" t="n"/>
      <c r="H84" s="16" t="n"/>
      <c r="I84" s="16" t="n"/>
      <c r="J84" s="13" t="n"/>
      <c r="K84" s="14" t="n"/>
      <c r="L84" s="15" t="n"/>
      <c r="M84" s="14" t="n"/>
      <c r="N84" s="14" t="n"/>
      <c r="O84" s="8">
        <f>IF(OR($A84="",$I84="",$K84="",$L84="Complete"),"",IFERROR($K84-Assumptions!$B$4,""))</f>
        <v/>
      </c>
      <c r="P84" s="19">
        <f>IF($A84="","",IF($I84="","No follow-up",IF($L84="Complete","Complete",IF($K84="","Check due date",IF($K84&lt;Assumptions!$B$4,"Overdue",IF($K84&lt;=Assumptions!$B$4+Assumptions!$B$5,"Due soon","Scheduled"))))))</f>
        <v/>
      </c>
      <c r="Q84" s="20">
        <f>IF($A84="","",IF(OR($B84="",$C84="",$D84="",$E84="",$F84=""),"Check core fields",IF(OR(AND($K84&lt;&gt;"",$K84&lt;$C84),AND($M84&lt;&gt;"",$M84&lt;$C84),AND($N84&lt;&gt;"",$N84&lt;$C84)),"Check date order",IF(AND($I84&lt;&gt;"",OR($J84="",$K84="",$L84="")),"Check follow-up details",IF(AND($L84="Complete",$M84=""),"Check completion date",IF(AND($M84&lt;&gt;"",$L84&lt;&gt;"Complete"),"Check status",IF(AND($I84="",$L84&lt;&gt;"",$L84&lt;&gt;"Not Needed"),"Check follow-up/status","Ready")))))))</f>
        <v/>
      </c>
    </row>
    <row r="85" ht="21" customHeight="1">
      <c r="A85" s="13" t="n"/>
      <c r="B85" s="13" t="n"/>
      <c r="C85" s="14" t="n"/>
      <c r="D85" s="13" t="n"/>
      <c r="E85" s="13" t="n"/>
      <c r="F85" s="15" t="n"/>
      <c r="G85" s="16" t="n"/>
      <c r="H85" s="16" t="n"/>
      <c r="I85" s="16" t="n"/>
      <c r="J85" s="13" t="n"/>
      <c r="K85" s="14" t="n"/>
      <c r="L85" s="15" t="n"/>
      <c r="M85" s="14" t="n"/>
      <c r="N85" s="14" t="n"/>
      <c r="O85" s="7">
        <f>IF(OR($A85="",$I85="",$K85="",$L85="Complete"),"",IFERROR($K85-Assumptions!$B$4,""))</f>
        <v/>
      </c>
      <c r="P85" s="17">
        <f>IF($A85="","",IF($I85="","No follow-up",IF($L85="Complete","Complete",IF($K85="","Check due date",IF($K85&lt;Assumptions!$B$4,"Overdue",IF($K85&lt;=Assumptions!$B$4+Assumptions!$B$5,"Due soon","Scheduled"))))))</f>
        <v/>
      </c>
      <c r="Q85" s="18">
        <f>IF($A85="","",IF(OR($B85="",$C85="",$D85="",$E85="",$F85=""),"Check core fields",IF(OR(AND($K85&lt;&gt;"",$K85&lt;$C85),AND($M85&lt;&gt;"",$M85&lt;$C85),AND($N85&lt;&gt;"",$N85&lt;$C85)),"Check date order",IF(AND($I85&lt;&gt;"",OR($J85="",$K85="",$L85="")),"Check follow-up details",IF(AND($L85="Complete",$M85=""),"Check completion date",IF(AND($M85&lt;&gt;"",$L85&lt;&gt;"Complete"),"Check status",IF(AND($I85="",$L85&lt;&gt;"",$L85&lt;&gt;"Not Needed"),"Check follow-up/status","Ready")))))))</f>
        <v/>
      </c>
    </row>
    <row r="86" ht="21" customHeight="1">
      <c r="A86" s="13" t="n"/>
      <c r="B86" s="13" t="n"/>
      <c r="C86" s="14" t="n"/>
      <c r="D86" s="13" t="n"/>
      <c r="E86" s="13" t="n"/>
      <c r="F86" s="15" t="n"/>
      <c r="G86" s="16" t="n"/>
      <c r="H86" s="16" t="n"/>
      <c r="I86" s="16" t="n"/>
      <c r="J86" s="13" t="n"/>
      <c r="K86" s="14" t="n"/>
      <c r="L86" s="15" t="n"/>
      <c r="M86" s="14" t="n"/>
      <c r="N86" s="14" t="n"/>
      <c r="O86" s="8">
        <f>IF(OR($A86="",$I86="",$K86="",$L86="Complete"),"",IFERROR($K86-Assumptions!$B$4,""))</f>
        <v/>
      </c>
      <c r="P86" s="19">
        <f>IF($A86="","",IF($I86="","No follow-up",IF($L86="Complete","Complete",IF($K86="","Check due date",IF($K86&lt;Assumptions!$B$4,"Overdue",IF($K86&lt;=Assumptions!$B$4+Assumptions!$B$5,"Due soon","Scheduled"))))))</f>
        <v/>
      </c>
      <c r="Q86" s="20">
        <f>IF($A86="","",IF(OR($B86="",$C86="",$D86="",$E86="",$F86=""),"Check core fields",IF(OR(AND($K86&lt;&gt;"",$K86&lt;$C86),AND($M86&lt;&gt;"",$M86&lt;$C86),AND($N86&lt;&gt;"",$N86&lt;$C86)),"Check date order",IF(AND($I86&lt;&gt;"",OR($J86="",$K86="",$L86="")),"Check follow-up details",IF(AND($L86="Complete",$M86=""),"Check completion date",IF(AND($M86&lt;&gt;"",$L86&lt;&gt;"Complete"),"Check status",IF(AND($I86="",$L86&lt;&gt;"",$L86&lt;&gt;"Not Needed"),"Check follow-up/status","Ready")))))))</f>
        <v/>
      </c>
    </row>
    <row r="87" ht="21" customHeight="1">
      <c r="A87" s="13" t="n"/>
      <c r="B87" s="13" t="n"/>
      <c r="C87" s="14" t="n"/>
      <c r="D87" s="13" t="n"/>
      <c r="E87" s="13" t="n"/>
      <c r="F87" s="15" t="n"/>
      <c r="G87" s="16" t="n"/>
      <c r="H87" s="16" t="n"/>
      <c r="I87" s="16" t="n"/>
      <c r="J87" s="13" t="n"/>
      <c r="K87" s="14" t="n"/>
      <c r="L87" s="15" t="n"/>
      <c r="M87" s="14" t="n"/>
      <c r="N87" s="14" t="n"/>
      <c r="O87" s="7">
        <f>IF(OR($A87="",$I87="",$K87="",$L87="Complete"),"",IFERROR($K87-Assumptions!$B$4,""))</f>
        <v/>
      </c>
      <c r="P87" s="17">
        <f>IF($A87="","",IF($I87="","No follow-up",IF($L87="Complete","Complete",IF($K87="","Check due date",IF($K87&lt;Assumptions!$B$4,"Overdue",IF($K87&lt;=Assumptions!$B$4+Assumptions!$B$5,"Due soon","Scheduled"))))))</f>
        <v/>
      </c>
      <c r="Q87" s="18">
        <f>IF($A87="","",IF(OR($B87="",$C87="",$D87="",$E87="",$F87=""),"Check core fields",IF(OR(AND($K87&lt;&gt;"",$K87&lt;$C87),AND($M87&lt;&gt;"",$M87&lt;$C87),AND($N87&lt;&gt;"",$N87&lt;$C87)),"Check date order",IF(AND($I87&lt;&gt;"",OR($J87="",$K87="",$L87="")),"Check follow-up details",IF(AND($L87="Complete",$M87=""),"Check completion date",IF(AND($M87&lt;&gt;"",$L87&lt;&gt;"Complete"),"Check status",IF(AND($I87="",$L87&lt;&gt;"",$L87&lt;&gt;"Not Needed"),"Check follow-up/status","Ready")))))))</f>
        <v/>
      </c>
    </row>
    <row r="88" ht="21" customHeight="1">
      <c r="A88" s="13" t="n"/>
      <c r="B88" s="13" t="n"/>
      <c r="C88" s="14" t="n"/>
      <c r="D88" s="13" t="n"/>
      <c r="E88" s="13" t="n"/>
      <c r="F88" s="15" t="n"/>
      <c r="G88" s="16" t="n"/>
      <c r="H88" s="16" t="n"/>
      <c r="I88" s="16" t="n"/>
      <c r="J88" s="13" t="n"/>
      <c r="K88" s="14" t="n"/>
      <c r="L88" s="15" t="n"/>
      <c r="M88" s="14" t="n"/>
      <c r="N88" s="14" t="n"/>
      <c r="O88" s="8">
        <f>IF(OR($A88="",$I88="",$K88="",$L88="Complete"),"",IFERROR($K88-Assumptions!$B$4,""))</f>
        <v/>
      </c>
      <c r="P88" s="19">
        <f>IF($A88="","",IF($I88="","No follow-up",IF($L88="Complete","Complete",IF($K88="","Check due date",IF($K88&lt;Assumptions!$B$4,"Overdue",IF($K88&lt;=Assumptions!$B$4+Assumptions!$B$5,"Due soon","Scheduled"))))))</f>
        <v/>
      </c>
      <c r="Q88" s="20">
        <f>IF($A88="","",IF(OR($B88="",$C88="",$D88="",$E88="",$F88=""),"Check core fields",IF(OR(AND($K88&lt;&gt;"",$K88&lt;$C88),AND($M88&lt;&gt;"",$M88&lt;$C88),AND($N88&lt;&gt;"",$N88&lt;$C88)),"Check date order",IF(AND($I88&lt;&gt;"",OR($J88="",$K88="",$L88="")),"Check follow-up details",IF(AND($L88="Complete",$M88=""),"Check completion date",IF(AND($M88&lt;&gt;"",$L88&lt;&gt;"Complete"),"Check status",IF(AND($I88="",$L88&lt;&gt;"",$L88&lt;&gt;"Not Needed"),"Check follow-up/status","Ready")))))))</f>
        <v/>
      </c>
    </row>
    <row r="89" ht="21" customHeight="1">
      <c r="A89" s="13" t="n"/>
      <c r="B89" s="13" t="n"/>
      <c r="C89" s="14" t="n"/>
      <c r="D89" s="13" t="n"/>
      <c r="E89" s="13" t="n"/>
      <c r="F89" s="15" t="n"/>
      <c r="G89" s="16" t="n"/>
      <c r="H89" s="16" t="n"/>
      <c r="I89" s="16" t="n"/>
      <c r="J89" s="13" t="n"/>
      <c r="K89" s="14" t="n"/>
      <c r="L89" s="15" t="n"/>
      <c r="M89" s="14" t="n"/>
      <c r="N89" s="14" t="n"/>
      <c r="O89" s="7">
        <f>IF(OR($A89="",$I89="",$K89="",$L89="Complete"),"",IFERROR($K89-Assumptions!$B$4,""))</f>
        <v/>
      </c>
      <c r="P89" s="17">
        <f>IF($A89="","",IF($I89="","No follow-up",IF($L89="Complete","Complete",IF($K89="","Check due date",IF($K89&lt;Assumptions!$B$4,"Overdue",IF($K89&lt;=Assumptions!$B$4+Assumptions!$B$5,"Due soon","Scheduled"))))))</f>
        <v/>
      </c>
      <c r="Q89" s="18">
        <f>IF($A89="","",IF(OR($B89="",$C89="",$D89="",$E89="",$F89=""),"Check core fields",IF(OR(AND($K89&lt;&gt;"",$K89&lt;$C89),AND($M89&lt;&gt;"",$M89&lt;$C89),AND($N89&lt;&gt;"",$N89&lt;$C89)),"Check date order",IF(AND($I89&lt;&gt;"",OR($J89="",$K89="",$L89="")),"Check follow-up details",IF(AND($L89="Complete",$M89=""),"Check completion date",IF(AND($M89&lt;&gt;"",$L89&lt;&gt;"Complete"),"Check status",IF(AND($I89="",$L89&lt;&gt;"",$L89&lt;&gt;"Not Needed"),"Check follow-up/status","Ready")))))))</f>
        <v/>
      </c>
    </row>
    <row r="90" ht="21" customHeight="1">
      <c r="A90" s="13" t="n"/>
      <c r="B90" s="13" t="n"/>
      <c r="C90" s="14" t="n"/>
      <c r="D90" s="13" t="n"/>
      <c r="E90" s="13" t="n"/>
      <c r="F90" s="15" t="n"/>
      <c r="G90" s="16" t="n"/>
      <c r="H90" s="16" t="n"/>
      <c r="I90" s="16" t="n"/>
      <c r="J90" s="13" t="n"/>
      <c r="K90" s="14" t="n"/>
      <c r="L90" s="15" t="n"/>
      <c r="M90" s="14" t="n"/>
      <c r="N90" s="14" t="n"/>
      <c r="O90" s="8">
        <f>IF(OR($A90="",$I90="",$K90="",$L90="Complete"),"",IFERROR($K90-Assumptions!$B$4,""))</f>
        <v/>
      </c>
      <c r="P90" s="19">
        <f>IF($A90="","",IF($I90="","No follow-up",IF($L90="Complete","Complete",IF($K90="","Check due date",IF($K90&lt;Assumptions!$B$4,"Overdue",IF($K90&lt;=Assumptions!$B$4+Assumptions!$B$5,"Due soon","Scheduled"))))))</f>
        <v/>
      </c>
      <c r="Q90" s="20">
        <f>IF($A90="","",IF(OR($B90="",$C90="",$D90="",$E90="",$F90=""),"Check core fields",IF(OR(AND($K90&lt;&gt;"",$K90&lt;$C90),AND($M90&lt;&gt;"",$M90&lt;$C90),AND($N90&lt;&gt;"",$N90&lt;$C90)),"Check date order",IF(AND($I90&lt;&gt;"",OR($J90="",$K90="",$L90="")),"Check follow-up details",IF(AND($L90="Complete",$M90=""),"Check completion date",IF(AND($M90&lt;&gt;"",$L90&lt;&gt;"Complete"),"Check status",IF(AND($I90="",$L90&lt;&gt;"",$L90&lt;&gt;"Not Needed"),"Check follow-up/status","Ready")))))))</f>
        <v/>
      </c>
    </row>
    <row r="91" ht="21" customHeight="1">
      <c r="A91" s="13" t="n"/>
      <c r="B91" s="13" t="n"/>
      <c r="C91" s="14" t="n"/>
      <c r="D91" s="13" t="n"/>
      <c r="E91" s="13" t="n"/>
      <c r="F91" s="15" t="n"/>
      <c r="G91" s="16" t="n"/>
      <c r="H91" s="16" t="n"/>
      <c r="I91" s="16" t="n"/>
      <c r="J91" s="13" t="n"/>
      <c r="K91" s="14" t="n"/>
      <c r="L91" s="15" t="n"/>
      <c r="M91" s="14" t="n"/>
      <c r="N91" s="14" t="n"/>
      <c r="O91" s="7">
        <f>IF(OR($A91="",$I91="",$K91="",$L91="Complete"),"",IFERROR($K91-Assumptions!$B$4,""))</f>
        <v/>
      </c>
      <c r="P91" s="17">
        <f>IF($A91="","",IF($I91="","No follow-up",IF($L91="Complete","Complete",IF($K91="","Check due date",IF($K91&lt;Assumptions!$B$4,"Overdue",IF($K91&lt;=Assumptions!$B$4+Assumptions!$B$5,"Due soon","Scheduled"))))))</f>
        <v/>
      </c>
      <c r="Q91" s="18">
        <f>IF($A91="","",IF(OR($B91="",$C91="",$D91="",$E91="",$F91=""),"Check core fields",IF(OR(AND($K91&lt;&gt;"",$K91&lt;$C91),AND($M91&lt;&gt;"",$M91&lt;$C91),AND($N91&lt;&gt;"",$N91&lt;$C91)),"Check date order",IF(AND($I91&lt;&gt;"",OR($J91="",$K91="",$L91="")),"Check follow-up details",IF(AND($L91="Complete",$M91=""),"Check completion date",IF(AND($M91&lt;&gt;"",$L91&lt;&gt;"Complete"),"Check status",IF(AND($I91="",$L91&lt;&gt;"",$L91&lt;&gt;"Not Needed"),"Check follow-up/status","Ready")))))))</f>
        <v/>
      </c>
    </row>
    <row r="92" ht="21" customHeight="1">
      <c r="A92" s="13" t="n"/>
      <c r="B92" s="13" t="n"/>
      <c r="C92" s="14" t="n"/>
      <c r="D92" s="13" t="n"/>
      <c r="E92" s="13" t="n"/>
      <c r="F92" s="15" t="n"/>
      <c r="G92" s="16" t="n"/>
      <c r="H92" s="16" t="n"/>
      <c r="I92" s="16" t="n"/>
      <c r="J92" s="13" t="n"/>
      <c r="K92" s="14" t="n"/>
      <c r="L92" s="15" t="n"/>
      <c r="M92" s="14" t="n"/>
      <c r="N92" s="14" t="n"/>
      <c r="O92" s="8">
        <f>IF(OR($A92="",$I92="",$K92="",$L92="Complete"),"",IFERROR($K92-Assumptions!$B$4,""))</f>
        <v/>
      </c>
      <c r="P92" s="19">
        <f>IF($A92="","",IF($I92="","No follow-up",IF($L92="Complete","Complete",IF($K92="","Check due date",IF($K92&lt;Assumptions!$B$4,"Overdue",IF($K92&lt;=Assumptions!$B$4+Assumptions!$B$5,"Due soon","Scheduled"))))))</f>
        <v/>
      </c>
      <c r="Q92" s="20">
        <f>IF($A92="","",IF(OR($B92="",$C92="",$D92="",$E92="",$F92=""),"Check core fields",IF(OR(AND($K92&lt;&gt;"",$K92&lt;$C92),AND($M92&lt;&gt;"",$M92&lt;$C92),AND($N92&lt;&gt;"",$N92&lt;$C92)),"Check date order",IF(AND($I92&lt;&gt;"",OR($J92="",$K92="",$L92="")),"Check follow-up details",IF(AND($L92="Complete",$M92=""),"Check completion date",IF(AND($M92&lt;&gt;"",$L92&lt;&gt;"Complete"),"Check status",IF(AND($I92="",$L92&lt;&gt;"",$L92&lt;&gt;"Not Needed"),"Check follow-up/status","Ready")))))))</f>
        <v/>
      </c>
    </row>
    <row r="93" ht="21" customHeight="1">
      <c r="A93" s="13" t="n"/>
      <c r="B93" s="13" t="n"/>
      <c r="C93" s="14" t="n"/>
      <c r="D93" s="13" t="n"/>
      <c r="E93" s="13" t="n"/>
      <c r="F93" s="15" t="n"/>
      <c r="G93" s="16" t="n"/>
      <c r="H93" s="16" t="n"/>
      <c r="I93" s="16" t="n"/>
      <c r="J93" s="13" t="n"/>
      <c r="K93" s="14" t="n"/>
      <c r="L93" s="15" t="n"/>
      <c r="M93" s="14" t="n"/>
      <c r="N93" s="14" t="n"/>
      <c r="O93" s="7">
        <f>IF(OR($A93="",$I93="",$K93="",$L93="Complete"),"",IFERROR($K93-Assumptions!$B$4,""))</f>
        <v/>
      </c>
      <c r="P93" s="17">
        <f>IF($A93="","",IF($I93="","No follow-up",IF($L93="Complete","Complete",IF($K93="","Check due date",IF($K93&lt;Assumptions!$B$4,"Overdue",IF($K93&lt;=Assumptions!$B$4+Assumptions!$B$5,"Due soon","Scheduled"))))))</f>
        <v/>
      </c>
      <c r="Q93" s="18">
        <f>IF($A93="","",IF(OR($B93="",$C93="",$D93="",$E93="",$F93=""),"Check core fields",IF(OR(AND($K93&lt;&gt;"",$K93&lt;$C93),AND($M93&lt;&gt;"",$M93&lt;$C93),AND($N93&lt;&gt;"",$N93&lt;$C93)),"Check date order",IF(AND($I93&lt;&gt;"",OR($J93="",$K93="",$L93="")),"Check follow-up details",IF(AND($L93="Complete",$M93=""),"Check completion date",IF(AND($M93&lt;&gt;"",$L93&lt;&gt;"Complete"),"Check status",IF(AND($I93="",$L93&lt;&gt;"",$L93&lt;&gt;"Not Needed"),"Check follow-up/status","Ready")))))))</f>
        <v/>
      </c>
    </row>
    <row r="94" ht="21" customHeight="1">
      <c r="A94" s="13" t="n"/>
      <c r="B94" s="13" t="n"/>
      <c r="C94" s="14" t="n"/>
      <c r="D94" s="13" t="n"/>
      <c r="E94" s="13" t="n"/>
      <c r="F94" s="15" t="n"/>
      <c r="G94" s="16" t="n"/>
      <c r="H94" s="16" t="n"/>
      <c r="I94" s="16" t="n"/>
      <c r="J94" s="13" t="n"/>
      <c r="K94" s="14" t="n"/>
      <c r="L94" s="15" t="n"/>
      <c r="M94" s="14" t="n"/>
      <c r="N94" s="14" t="n"/>
      <c r="O94" s="8">
        <f>IF(OR($A94="",$I94="",$K94="",$L94="Complete"),"",IFERROR($K94-Assumptions!$B$4,""))</f>
        <v/>
      </c>
      <c r="P94" s="19">
        <f>IF($A94="","",IF($I94="","No follow-up",IF($L94="Complete","Complete",IF($K94="","Check due date",IF($K94&lt;Assumptions!$B$4,"Overdue",IF($K94&lt;=Assumptions!$B$4+Assumptions!$B$5,"Due soon","Scheduled"))))))</f>
        <v/>
      </c>
      <c r="Q94" s="20">
        <f>IF($A94="","",IF(OR($B94="",$C94="",$D94="",$E94="",$F94=""),"Check core fields",IF(OR(AND($K94&lt;&gt;"",$K94&lt;$C94),AND($M94&lt;&gt;"",$M94&lt;$C94),AND($N94&lt;&gt;"",$N94&lt;$C94)),"Check date order",IF(AND($I94&lt;&gt;"",OR($J94="",$K94="",$L94="")),"Check follow-up details",IF(AND($L94="Complete",$M94=""),"Check completion date",IF(AND($M94&lt;&gt;"",$L94&lt;&gt;"Complete"),"Check status",IF(AND($I94="",$L94&lt;&gt;"",$L94&lt;&gt;"Not Needed"),"Check follow-up/status","Ready")))))))</f>
        <v/>
      </c>
    </row>
    <row r="95" ht="21" customHeight="1">
      <c r="A95" s="13" t="n"/>
      <c r="B95" s="13" t="n"/>
      <c r="C95" s="14" t="n"/>
      <c r="D95" s="13" t="n"/>
      <c r="E95" s="13" t="n"/>
      <c r="F95" s="15" t="n"/>
      <c r="G95" s="16" t="n"/>
      <c r="H95" s="16" t="n"/>
      <c r="I95" s="16" t="n"/>
      <c r="J95" s="13" t="n"/>
      <c r="K95" s="14" t="n"/>
      <c r="L95" s="15" t="n"/>
      <c r="M95" s="14" t="n"/>
      <c r="N95" s="14" t="n"/>
      <c r="O95" s="7">
        <f>IF(OR($A95="",$I95="",$K95="",$L95="Complete"),"",IFERROR($K95-Assumptions!$B$4,""))</f>
        <v/>
      </c>
      <c r="P95" s="17">
        <f>IF($A95="","",IF($I95="","No follow-up",IF($L95="Complete","Complete",IF($K95="","Check due date",IF($K95&lt;Assumptions!$B$4,"Overdue",IF($K95&lt;=Assumptions!$B$4+Assumptions!$B$5,"Due soon","Scheduled"))))))</f>
        <v/>
      </c>
      <c r="Q95" s="18">
        <f>IF($A95="","",IF(OR($B95="",$C95="",$D95="",$E95="",$F95=""),"Check core fields",IF(OR(AND($K95&lt;&gt;"",$K95&lt;$C95),AND($M95&lt;&gt;"",$M95&lt;$C95),AND($N95&lt;&gt;"",$N95&lt;$C95)),"Check date order",IF(AND($I95&lt;&gt;"",OR($J95="",$K95="",$L95="")),"Check follow-up details",IF(AND($L95="Complete",$M95=""),"Check completion date",IF(AND($M95&lt;&gt;"",$L95&lt;&gt;"Complete"),"Check status",IF(AND($I95="",$L95&lt;&gt;"",$L95&lt;&gt;"Not Needed"),"Check follow-up/status","Ready")))))))</f>
        <v/>
      </c>
    </row>
    <row r="96" ht="21" customHeight="1">
      <c r="A96" s="13" t="n"/>
      <c r="B96" s="13" t="n"/>
      <c r="C96" s="14" t="n"/>
      <c r="D96" s="13" t="n"/>
      <c r="E96" s="13" t="n"/>
      <c r="F96" s="15" t="n"/>
      <c r="G96" s="16" t="n"/>
      <c r="H96" s="16" t="n"/>
      <c r="I96" s="16" t="n"/>
      <c r="J96" s="13" t="n"/>
      <c r="K96" s="14" t="n"/>
      <c r="L96" s="15" t="n"/>
      <c r="M96" s="14" t="n"/>
      <c r="N96" s="14" t="n"/>
      <c r="O96" s="8">
        <f>IF(OR($A96="",$I96="",$K96="",$L96="Complete"),"",IFERROR($K96-Assumptions!$B$4,""))</f>
        <v/>
      </c>
      <c r="P96" s="19">
        <f>IF($A96="","",IF($I96="","No follow-up",IF($L96="Complete","Complete",IF($K96="","Check due date",IF($K96&lt;Assumptions!$B$4,"Overdue",IF($K96&lt;=Assumptions!$B$4+Assumptions!$B$5,"Due soon","Scheduled"))))))</f>
        <v/>
      </c>
      <c r="Q96" s="20">
        <f>IF($A96="","",IF(OR($B96="",$C96="",$D96="",$E96="",$F96=""),"Check core fields",IF(OR(AND($K96&lt;&gt;"",$K96&lt;$C96),AND($M96&lt;&gt;"",$M96&lt;$C96),AND($N96&lt;&gt;"",$N96&lt;$C96)),"Check date order",IF(AND($I96&lt;&gt;"",OR($J96="",$K96="",$L96="")),"Check follow-up details",IF(AND($L96="Complete",$M96=""),"Check completion date",IF(AND($M96&lt;&gt;"",$L96&lt;&gt;"Complete"),"Check status",IF(AND($I96="",$L96&lt;&gt;"",$L96&lt;&gt;"Not Needed"),"Check follow-up/status","Ready")))))))</f>
        <v/>
      </c>
    </row>
    <row r="97" ht="21" customHeight="1">
      <c r="A97" s="13" t="n"/>
      <c r="B97" s="13" t="n"/>
      <c r="C97" s="14" t="n"/>
      <c r="D97" s="13" t="n"/>
      <c r="E97" s="13" t="n"/>
      <c r="F97" s="15" t="n"/>
      <c r="G97" s="16" t="n"/>
      <c r="H97" s="16" t="n"/>
      <c r="I97" s="16" t="n"/>
      <c r="J97" s="13" t="n"/>
      <c r="K97" s="14" t="n"/>
      <c r="L97" s="15" t="n"/>
      <c r="M97" s="14" t="n"/>
      <c r="N97" s="14" t="n"/>
      <c r="O97" s="7">
        <f>IF(OR($A97="",$I97="",$K97="",$L97="Complete"),"",IFERROR($K97-Assumptions!$B$4,""))</f>
        <v/>
      </c>
      <c r="P97" s="17">
        <f>IF($A97="","",IF($I97="","No follow-up",IF($L97="Complete","Complete",IF($K97="","Check due date",IF($K97&lt;Assumptions!$B$4,"Overdue",IF($K97&lt;=Assumptions!$B$4+Assumptions!$B$5,"Due soon","Scheduled"))))))</f>
        <v/>
      </c>
      <c r="Q97" s="18">
        <f>IF($A97="","",IF(OR($B97="",$C97="",$D97="",$E97="",$F97=""),"Check core fields",IF(OR(AND($K97&lt;&gt;"",$K97&lt;$C97),AND($M97&lt;&gt;"",$M97&lt;$C97),AND($N97&lt;&gt;"",$N97&lt;$C97)),"Check date order",IF(AND($I97&lt;&gt;"",OR($J97="",$K97="",$L97="")),"Check follow-up details",IF(AND($L97="Complete",$M97=""),"Check completion date",IF(AND($M97&lt;&gt;"",$L97&lt;&gt;"Complete"),"Check status",IF(AND($I97="",$L97&lt;&gt;"",$L97&lt;&gt;"Not Needed"),"Check follow-up/status","Ready")))))))</f>
        <v/>
      </c>
    </row>
    <row r="98" ht="21" customHeight="1">
      <c r="A98" s="13" t="n"/>
      <c r="B98" s="13" t="n"/>
      <c r="C98" s="14" t="n"/>
      <c r="D98" s="13" t="n"/>
      <c r="E98" s="13" t="n"/>
      <c r="F98" s="15" t="n"/>
      <c r="G98" s="16" t="n"/>
      <c r="H98" s="16" t="n"/>
      <c r="I98" s="16" t="n"/>
      <c r="J98" s="13" t="n"/>
      <c r="K98" s="14" t="n"/>
      <c r="L98" s="15" t="n"/>
      <c r="M98" s="14" t="n"/>
      <c r="N98" s="14" t="n"/>
      <c r="O98" s="8">
        <f>IF(OR($A98="",$I98="",$K98="",$L98="Complete"),"",IFERROR($K98-Assumptions!$B$4,""))</f>
        <v/>
      </c>
      <c r="P98" s="19">
        <f>IF($A98="","",IF($I98="","No follow-up",IF($L98="Complete","Complete",IF($K98="","Check due date",IF($K98&lt;Assumptions!$B$4,"Overdue",IF($K98&lt;=Assumptions!$B$4+Assumptions!$B$5,"Due soon","Scheduled"))))))</f>
        <v/>
      </c>
      <c r="Q98" s="20">
        <f>IF($A98="","",IF(OR($B98="",$C98="",$D98="",$E98="",$F98=""),"Check core fields",IF(OR(AND($K98&lt;&gt;"",$K98&lt;$C98),AND($M98&lt;&gt;"",$M98&lt;$C98),AND($N98&lt;&gt;"",$N98&lt;$C98)),"Check date order",IF(AND($I98&lt;&gt;"",OR($J98="",$K98="",$L98="")),"Check follow-up details",IF(AND($L98="Complete",$M98=""),"Check completion date",IF(AND($M98&lt;&gt;"",$L98&lt;&gt;"Complete"),"Check status",IF(AND($I98="",$L98&lt;&gt;"",$L98&lt;&gt;"Not Needed"),"Check follow-up/status","Ready")))))))</f>
        <v/>
      </c>
    </row>
    <row r="99" ht="21" customHeight="1">
      <c r="A99" s="13" t="n"/>
      <c r="B99" s="13" t="n"/>
      <c r="C99" s="14" t="n"/>
      <c r="D99" s="13" t="n"/>
      <c r="E99" s="13" t="n"/>
      <c r="F99" s="15" t="n"/>
      <c r="G99" s="16" t="n"/>
      <c r="H99" s="16" t="n"/>
      <c r="I99" s="16" t="n"/>
      <c r="J99" s="13" t="n"/>
      <c r="K99" s="14" t="n"/>
      <c r="L99" s="15" t="n"/>
      <c r="M99" s="14" t="n"/>
      <c r="N99" s="14" t="n"/>
      <c r="O99" s="7">
        <f>IF(OR($A99="",$I99="",$K99="",$L99="Complete"),"",IFERROR($K99-Assumptions!$B$4,""))</f>
        <v/>
      </c>
      <c r="P99" s="17">
        <f>IF($A99="","",IF($I99="","No follow-up",IF($L99="Complete","Complete",IF($K99="","Check due date",IF($K99&lt;Assumptions!$B$4,"Overdue",IF($K99&lt;=Assumptions!$B$4+Assumptions!$B$5,"Due soon","Scheduled"))))))</f>
        <v/>
      </c>
      <c r="Q99" s="18">
        <f>IF($A99="","",IF(OR($B99="",$C99="",$D99="",$E99="",$F99=""),"Check core fields",IF(OR(AND($K99&lt;&gt;"",$K99&lt;$C99),AND($M99&lt;&gt;"",$M99&lt;$C99),AND($N99&lt;&gt;"",$N99&lt;$C99)),"Check date order",IF(AND($I99&lt;&gt;"",OR($J99="",$K99="",$L99="")),"Check follow-up details",IF(AND($L99="Complete",$M99=""),"Check completion date",IF(AND($M99&lt;&gt;"",$L99&lt;&gt;"Complete"),"Check status",IF(AND($I99="",$L99&lt;&gt;"",$L99&lt;&gt;"Not Needed"),"Check follow-up/status","Ready")))))))</f>
        <v/>
      </c>
    </row>
    <row r="100" ht="21" customHeight="1">
      <c r="A100" s="13" t="n"/>
      <c r="B100" s="13" t="n"/>
      <c r="C100" s="14" t="n"/>
      <c r="D100" s="13" t="n"/>
      <c r="E100" s="13" t="n"/>
      <c r="F100" s="15" t="n"/>
      <c r="G100" s="16" t="n"/>
      <c r="H100" s="16" t="n"/>
      <c r="I100" s="16" t="n"/>
      <c r="J100" s="13" t="n"/>
      <c r="K100" s="14" t="n"/>
      <c r="L100" s="15" t="n"/>
      <c r="M100" s="14" t="n"/>
      <c r="N100" s="14" t="n"/>
      <c r="O100" s="8">
        <f>IF(OR($A100="",$I100="",$K100="",$L100="Complete"),"",IFERROR($K100-Assumptions!$B$4,""))</f>
        <v/>
      </c>
      <c r="P100" s="19">
        <f>IF($A100="","",IF($I100="","No follow-up",IF($L100="Complete","Complete",IF($K100="","Check due date",IF($K100&lt;Assumptions!$B$4,"Overdue",IF($K100&lt;=Assumptions!$B$4+Assumptions!$B$5,"Due soon","Scheduled"))))))</f>
        <v/>
      </c>
      <c r="Q100" s="20">
        <f>IF($A100="","",IF(OR($B100="",$C100="",$D100="",$E100="",$F100=""),"Check core fields",IF(OR(AND($K100&lt;&gt;"",$K100&lt;$C100),AND($M100&lt;&gt;"",$M100&lt;$C100),AND($N100&lt;&gt;"",$N100&lt;$C100)),"Check date order",IF(AND($I100&lt;&gt;"",OR($J100="",$K100="",$L100="")),"Check follow-up details",IF(AND($L100="Complete",$M100=""),"Check completion date",IF(AND($M100&lt;&gt;"",$L100&lt;&gt;"Complete"),"Check status",IF(AND($I100="",$L100&lt;&gt;"",$L100&lt;&gt;"Not Needed"),"Check follow-up/status","Ready")))))))</f>
        <v/>
      </c>
    </row>
    <row r="101" ht="21" customHeight="1">
      <c r="A101" s="13" t="n"/>
      <c r="B101" s="13" t="n"/>
      <c r="C101" s="14" t="n"/>
      <c r="D101" s="13" t="n"/>
      <c r="E101" s="13" t="n"/>
      <c r="F101" s="15" t="n"/>
      <c r="G101" s="16" t="n"/>
      <c r="H101" s="16" t="n"/>
      <c r="I101" s="16" t="n"/>
      <c r="J101" s="13" t="n"/>
      <c r="K101" s="14" t="n"/>
      <c r="L101" s="15" t="n"/>
      <c r="M101" s="14" t="n"/>
      <c r="N101" s="14" t="n"/>
      <c r="O101" s="7">
        <f>IF(OR($A101="",$I101="",$K101="",$L101="Complete"),"",IFERROR($K101-Assumptions!$B$4,""))</f>
        <v/>
      </c>
      <c r="P101" s="17">
        <f>IF($A101="","",IF($I101="","No follow-up",IF($L101="Complete","Complete",IF($K101="","Check due date",IF($K101&lt;Assumptions!$B$4,"Overdue",IF($K101&lt;=Assumptions!$B$4+Assumptions!$B$5,"Due soon","Scheduled"))))))</f>
        <v/>
      </c>
      <c r="Q101" s="18">
        <f>IF($A101="","",IF(OR($B101="",$C101="",$D101="",$E101="",$F101=""),"Check core fields",IF(OR(AND($K101&lt;&gt;"",$K101&lt;$C101),AND($M101&lt;&gt;"",$M101&lt;$C101),AND($N101&lt;&gt;"",$N101&lt;$C101)),"Check date order",IF(AND($I101&lt;&gt;"",OR($J101="",$K101="",$L101="")),"Check follow-up details",IF(AND($L101="Complete",$M101=""),"Check completion date",IF(AND($M101&lt;&gt;"",$L101&lt;&gt;"Complete"),"Check status",IF(AND($I101="",$L101&lt;&gt;"",$L101&lt;&gt;"Not Needed"),"Check follow-up/status","Ready")))))))</f>
        <v/>
      </c>
    </row>
    <row r="102" ht="21" customHeight="1">
      <c r="A102" s="13" t="n"/>
      <c r="B102" s="13" t="n"/>
      <c r="C102" s="14" t="n"/>
      <c r="D102" s="13" t="n"/>
      <c r="E102" s="13" t="n"/>
      <c r="F102" s="15" t="n"/>
      <c r="G102" s="16" t="n"/>
      <c r="H102" s="16" t="n"/>
      <c r="I102" s="16" t="n"/>
      <c r="J102" s="13" t="n"/>
      <c r="K102" s="14" t="n"/>
      <c r="L102" s="15" t="n"/>
      <c r="M102" s="14" t="n"/>
      <c r="N102" s="14" t="n"/>
      <c r="O102" s="8">
        <f>IF(OR($A102="",$I102="",$K102="",$L102="Complete"),"",IFERROR($K102-Assumptions!$B$4,""))</f>
        <v/>
      </c>
      <c r="P102" s="19">
        <f>IF($A102="","",IF($I102="","No follow-up",IF($L102="Complete","Complete",IF($K102="","Check due date",IF($K102&lt;Assumptions!$B$4,"Overdue",IF($K102&lt;=Assumptions!$B$4+Assumptions!$B$5,"Due soon","Scheduled"))))))</f>
        <v/>
      </c>
      <c r="Q102" s="20">
        <f>IF($A102="","",IF(OR($B102="",$C102="",$D102="",$E102="",$F102=""),"Check core fields",IF(OR(AND($K102&lt;&gt;"",$K102&lt;$C102),AND($M102&lt;&gt;"",$M102&lt;$C102),AND($N102&lt;&gt;"",$N102&lt;$C102)),"Check date order",IF(AND($I102&lt;&gt;"",OR($J102="",$K102="",$L102="")),"Check follow-up details",IF(AND($L102="Complete",$M102=""),"Check completion date",IF(AND($M102&lt;&gt;"",$L102&lt;&gt;"Complete"),"Check status",IF(AND($I102="",$L102&lt;&gt;"",$L102&lt;&gt;"Not Needed"),"Check follow-up/status","Ready")))))))</f>
        <v/>
      </c>
    </row>
    <row r="103" ht="21" customHeight="1">
      <c r="A103" s="13" t="n"/>
      <c r="B103" s="13" t="n"/>
      <c r="C103" s="14" t="n"/>
      <c r="D103" s="13" t="n"/>
      <c r="E103" s="13" t="n"/>
      <c r="F103" s="15" t="n"/>
      <c r="G103" s="16" t="n"/>
      <c r="H103" s="16" t="n"/>
      <c r="I103" s="16" t="n"/>
      <c r="J103" s="13" t="n"/>
      <c r="K103" s="14" t="n"/>
      <c r="L103" s="15" t="n"/>
      <c r="M103" s="14" t="n"/>
      <c r="N103" s="14" t="n"/>
      <c r="O103" s="7">
        <f>IF(OR($A103="",$I103="",$K103="",$L103="Complete"),"",IFERROR($K103-Assumptions!$B$4,""))</f>
        <v/>
      </c>
      <c r="P103" s="17">
        <f>IF($A103="","",IF($I103="","No follow-up",IF($L103="Complete","Complete",IF($K103="","Check due date",IF($K103&lt;Assumptions!$B$4,"Overdue",IF($K103&lt;=Assumptions!$B$4+Assumptions!$B$5,"Due soon","Scheduled"))))))</f>
        <v/>
      </c>
      <c r="Q103" s="18">
        <f>IF($A103="","",IF(OR($B103="",$C103="",$D103="",$E103="",$F103=""),"Check core fields",IF(OR(AND($K103&lt;&gt;"",$K103&lt;$C103),AND($M103&lt;&gt;"",$M103&lt;$C103),AND($N103&lt;&gt;"",$N103&lt;$C103)),"Check date order",IF(AND($I103&lt;&gt;"",OR($J103="",$K103="",$L103="")),"Check follow-up details",IF(AND($L103="Complete",$M103=""),"Check completion date",IF(AND($M103&lt;&gt;"",$L103&lt;&gt;"Complete"),"Check status",IF(AND($I103="",$L103&lt;&gt;"",$L103&lt;&gt;"Not Needed"),"Check follow-up/status","Ready")))))))</f>
        <v/>
      </c>
    </row>
    <row r="104" ht="21" customHeight="1">
      <c r="A104" s="13" t="n"/>
      <c r="B104" s="13" t="n"/>
      <c r="C104" s="14" t="n"/>
      <c r="D104" s="13" t="n"/>
      <c r="E104" s="13" t="n"/>
      <c r="F104" s="15" t="n"/>
      <c r="G104" s="16" t="n"/>
      <c r="H104" s="16" t="n"/>
      <c r="I104" s="16" t="n"/>
      <c r="J104" s="13" t="n"/>
      <c r="K104" s="14" t="n"/>
      <c r="L104" s="15" t="n"/>
      <c r="M104" s="14" t="n"/>
      <c r="N104" s="14" t="n"/>
      <c r="O104" s="8">
        <f>IF(OR($A104="",$I104="",$K104="",$L104="Complete"),"",IFERROR($K104-Assumptions!$B$4,""))</f>
        <v/>
      </c>
      <c r="P104" s="19">
        <f>IF($A104="","",IF($I104="","No follow-up",IF($L104="Complete","Complete",IF($K104="","Check due date",IF($K104&lt;Assumptions!$B$4,"Overdue",IF($K104&lt;=Assumptions!$B$4+Assumptions!$B$5,"Due soon","Scheduled"))))))</f>
        <v/>
      </c>
      <c r="Q104" s="20">
        <f>IF($A104="","",IF(OR($B104="",$C104="",$D104="",$E104="",$F104=""),"Check core fields",IF(OR(AND($K104&lt;&gt;"",$K104&lt;$C104),AND($M104&lt;&gt;"",$M104&lt;$C104),AND($N104&lt;&gt;"",$N104&lt;$C104)),"Check date order",IF(AND($I104&lt;&gt;"",OR($J104="",$K104="",$L104="")),"Check follow-up details",IF(AND($L104="Complete",$M104=""),"Check completion date",IF(AND($M104&lt;&gt;"",$L104&lt;&gt;"Complete"),"Check status",IF(AND($I104="",$L104&lt;&gt;"",$L104&lt;&gt;"Not Needed"),"Check follow-up/status","Ready")))))))</f>
        <v/>
      </c>
    </row>
  </sheetData>
  <autoFilter ref="A4:Q104"/>
  <mergeCells count="1">
    <mergeCell ref="A1:Q1"/>
  </mergeCells>
  <conditionalFormatting sqref="P5:P104">
    <cfRule type="expression" priority="1" dxfId="0">
      <formula>$P5="Overdue"</formula>
    </cfRule>
    <cfRule type="expression" priority="2" dxfId="2">
      <formula>$P5="Due soon"</formula>
    </cfRule>
    <cfRule type="expression" priority="3" dxfId="1">
      <formula>$P5="Complete"</formula>
    </cfRule>
  </conditionalFormatting>
  <conditionalFormatting sqref="Q5:Q104">
    <cfRule type="expression" priority="4" dxfId="0">
      <formula>LEFT($Q5,5)="Check"</formula>
    </cfRule>
    <cfRule type="expression" priority="5" dxfId="1">
      <formula>$Q5="Ready"</formula>
    </cfRule>
  </conditionalFormatting>
  <conditionalFormatting sqref="L5:L104">
    <cfRule type="expression" priority="6" dxfId="1">
      <formula>$L5="Complete"</formula>
    </cfRule>
  </conditionalFormatting>
  <dataValidations count="6">
    <dataValidation sqref="D5:D104" showDropDown="0" showInputMessage="1" showErrorMessage="1" allowBlank="0" errorTitle="Check entry" error="Choose a value from the visible list on the Assumptions sheet." promptTitle="Select a listed choice" prompt="Select a room from the editable room list." type="list" errorStyle="stop">
      <formula1>INDIRECT("Assumptions!$D$4:$D$8")</formula1>
    </dataValidation>
    <dataValidation sqref="E5:E104" showDropDown="0" showInputMessage="1" showErrorMessage="1" allowBlank="0" errorTitle="Check entry" error="Choose a value from the visible list on the Assumptions sheet." promptTitle="Select a listed choice" prompt="Select a facilitator from the editable facilitator list." type="list" errorStyle="stop">
      <formula1>INDIRECT("Assumptions!$E$4:$E$8")</formula1>
    </dataValidation>
    <dataValidation sqref="F5:F104" showDropDown="0" showInputMessage="1" showErrorMessage="1" allowBlank="0" errorTitle="Check entry" error="Choose a value from the visible list on the Assumptions sheet." promptTitle="Select a listed choice" prompt="Select Yes or No." type="list" errorStyle="stop">
      <formula1>INDIRECT("Assumptions!$H$4:$H$5")</formula1>
    </dataValidation>
    <dataValidation sqref="J5:J104" showDropDown="0" showInputMessage="1" showErrorMessage="1" allowBlank="0" errorTitle="Check entry" error="Choose a value from the visible list on the Assumptions sheet." promptTitle="Select a listed choice" prompt="Select the person or role responsible for the operational follow-up." type="list" errorStyle="stop">
      <formula1>INDIRECT("Assumptions!$F$4:$F$9")</formula1>
    </dataValidation>
    <dataValidation sqref="L5:L104" showDropDown="0" showInputMessage="1" showErrorMessage="1" allowBlank="0" errorTitle="Check entry" error="Choose a value from the visible list on the Assumptions sheet." promptTitle="Select a listed choice" prompt="Select the current follow-up status." type="list" errorStyle="stop">
      <formula1>INDIRECT("Assumptions!$G$4:$G$8")</formula1>
    </dataValidation>
    <dataValidation sqref="C5:C104 K5:K104 M5:M104 N5:N104" showDropDown="0" showInputMessage="1" showErrorMessage="1" allowBlank="0" errorTitle="Check date" error="Enter a date within the editable limits on the Assumptions sheet." promptTitle="Enter a date" prompt="Use MM/DD/YYYY within the visible date limits." type="date" errorStyle="stop" operator="between">
      <formula1>INDIRECT("Assumptions!$B$6")</formula1>
      <formula2>INDIRECT("Assumptions!$B$7")</formula2>
    </dataValidation>
  </dataValidations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1"/>
  <sheetViews>
    <sheetView showGridLines="0" zoomScale="88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7" customWidth="1" min="1" max="1"/>
    <col width="17" customWidth="1" min="2" max="2"/>
    <col width="45" customWidth="1" min="3" max="3"/>
    <col width="21" customWidth="1" min="4" max="4"/>
    <col width="22" customWidth="1" min="5" max="5"/>
    <col width="25" customWidth="1" min="6" max="6"/>
    <col width="18" customWidth="1" min="7" max="7"/>
    <col width="20" customWidth="1" min="8" max="8"/>
  </cols>
  <sheetData>
    <row r="1" ht="28" customHeight="1">
      <c r="A1" s="1" t="inlineStr">
        <is>
          <t>Assumptions and Editable Lists</t>
        </is>
      </c>
    </row>
    <row r="2" ht="24" customHeight="1">
      <c r="A2" s="2" t="inlineStr">
        <is>
          <t>Update the highlighted settings and choices carefully. Conference Notes dropdowns use these visible list areas.</t>
        </is>
      </c>
    </row>
    <row r="3" ht="34" customHeight="1">
      <c r="A3" s="12" t="inlineStr">
        <is>
          <t>Parameter</t>
        </is>
      </c>
      <c r="B3" s="12" t="inlineStr">
        <is>
          <t>Setting</t>
        </is>
      </c>
      <c r="C3" s="12" t="inlineStr">
        <is>
          <t>Purpose</t>
        </is>
      </c>
      <c r="D3" s="3" t="inlineStr">
        <is>
          <t>Room Choices</t>
        </is>
      </c>
      <c r="E3" s="3" t="inlineStr">
        <is>
          <t>Facilitator Choices</t>
        </is>
      </c>
      <c r="F3" s="3" t="inlineStr">
        <is>
          <t>Follow-Up Owner Choices</t>
        </is>
      </c>
      <c r="G3" s="3" t="inlineStr">
        <is>
          <t>Status Choices</t>
        </is>
      </c>
      <c r="H3" s="3" t="inlineStr">
        <is>
          <t>Attendance Choices</t>
        </is>
      </c>
    </row>
    <row r="4" ht="30" customHeight="1">
      <c r="A4" s="11" t="inlineStr">
        <is>
          <t>As-of date</t>
        </is>
      </c>
      <c r="B4" s="14" t="n">
        <v>46275</v>
      </c>
      <c r="C4" s="20" t="inlineStr">
        <is>
          <t>Date used by timing alerts and summary indicators.</t>
        </is>
      </c>
      <c r="D4" s="13" t="inlineStr">
        <is>
          <t>Sunflower Studio</t>
        </is>
      </c>
      <c r="E4" s="13" t="inlineStr">
        <is>
          <t>Educator A</t>
        </is>
      </c>
      <c r="F4" s="13" t="inlineStr">
        <is>
          <t>Educator A</t>
        </is>
      </c>
      <c r="G4" s="13" t="inlineStr">
        <is>
          <t>Open</t>
        </is>
      </c>
      <c r="H4" s="13" t="inlineStr">
        <is>
          <t>Yes</t>
        </is>
      </c>
    </row>
    <row r="5" ht="30" customHeight="1">
      <c r="A5" s="10" t="inlineStr">
        <is>
          <t>Due-soon window (days)</t>
        </is>
      </c>
      <c r="B5" s="21" t="n">
        <v>14</v>
      </c>
      <c r="C5" s="18" t="inlineStr">
        <is>
          <t>Days after the as-of date labeled Due soon.</t>
        </is>
      </c>
      <c r="D5" s="13" t="inlineStr">
        <is>
          <t>Bluebird Studio</t>
        </is>
      </c>
      <c r="E5" s="13" t="inlineStr">
        <is>
          <t>Educator B</t>
        </is>
      </c>
      <c r="F5" s="13" t="inlineStr">
        <is>
          <t>Educator B</t>
        </is>
      </c>
      <c r="G5" s="13" t="inlineStr">
        <is>
          <t>In Progress</t>
        </is>
      </c>
      <c r="H5" s="13" t="inlineStr">
        <is>
          <t>No</t>
        </is>
      </c>
    </row>
    <row r="6" ht="30" customHeight="1">
      <c r="A6" s="11" t="inlineStr">
        <is>
          <t>Earliest allowed date</t>
        </is>
      </c>
      <c r="B6" s="14" t="n">
        <v>45910</v>
      </c>
      <c r="C6" s="20" t="inlineStr">
        <is>
          <t>First acceptable date for conference note entry.</t>
        </is>
      </c>
      <c r="D6" s="13" t="inlineStr">
        <is>
          <t>Maple Studio</t>
        </is>
      </c>
      <c r="E6" s="13" t="inlineStr">
        <is>
          <t>Educator C</t>
        </is>
      </c>
      <c r="F6" s="13" t="inlineStr">
        <is>
          <t>Educator C</t>
        </is>
      </c>
      <c r="G6" s="13" t="inlineStr">
        <is>
          <t>Waiting</t>
        </is>
      </c>
      <c r="H6" s="11" t="n"/>
    </row>
    <row r="7" ht="30" customHeight="1">
      <c r="A7" s="10" t="inlineStr">
        <is>
          <t>Latest allowed date</t>
        </is>
      </c>
      <c r="B7" s="14" t="n">
        <v>47005</v>
      </c>
      <c r="C7" s="18" t="inlineStr">
        <is>
          <t>Last acceptable date for conference note entry.</t>
        </is>
      </c>
      <c r="D7" s="13" t="inlineStr">
        <is>
          <t>Garden Studio</t>
        </is>
      </c>
      <c r="E7" s="13" t="inlineStr">
        <is>
          <t>Program Lead</t>
        </is>
      </c>
      <c r="F7" s="13" t="inlineStr">
        <is>
          <t>Program Lead</t>
        </is>
      </c>
      <c r="G7" s="13" t="inlineStr">
        <is>
          <t>Complete</t>
        </is>
      </c>
      <c r="H7" s="10" t="n"/>
    </row>
    <row r="8" ht="30" customHeight="1">
      <c r="A8" s="11" t="inlineStr">
        <is>
          <t>Check-in horizon (days)</t>
        </is>
      </c>
      <c r="B8" s="21" t="n">
        <v>30</v>
      </c>
      <c r="C8" s="20" t="inlineStr">
        <is>
          <t>Days ahead included in the upcoming check-in indicator.</t>
        </is>
      </c>
      <c r="D8" s="13" t="inlineStr">
        <is>
          <t>Rainbow Studio</t>
        </is>
      </c>
      <c r="E8" s="13" t="inlineStr">
        <is>
          <t>Assistant Educator</t>
        </is>
      </c>
      <c r="F8" s="13" t="inlineStr">
        <is>
          <t>Assistant Educator</t>
        </is>
      </c>
      <c r="G8" s="13" t="inlineStr">
        <is>
          <t>Not Needed</t>
        </is>
      </c>
      <c r="H8" s="11" t="n"/>
    </row>
    <row r="9" ht="30" customHeight="1">
      <c r="A9" s="10" t="n"/>
      <c r="B9" s="10" t="n"/>
      <c r="C9" s="18" t="n"/>
      <c r="D9" s="10" t="n"/>
      <c r="E9" s="10" t="n"/>
      <c r="F9" s="13" t="inlineStr">
        <is>
          <t>Family Contact</t>
        </is>
      </c>
      <c r="G9" s="10" t="n"/>
      <c r="H9" s="10" t="n"/>
    </row>
    <row r="10"/>
    <row r="11">
      <c r="A11" s="2" t="inlineStr">
        <is>
          <t>Keep each choice within its highlighted list area; blank table rows remain ready for entry.</t>
        </is>
      </c>
    </row>
  </sheetData>
  <autoFilter ref="A3:C8"/>
  <mergeCells count="1">
    <mergeCell ref="A1:H1"/>
  </mergeCells>
  <conditionalFormatting sqref="B6:B7">
    <cfRule type="expression" priority="1" dxfId="0">
      <formula>$B$6&gt;$B$7</formula>
    </cfRule>
  </conditionalFormatting>
  <conditionalFormatting sqref="B4">
    <cfRule type="expression" priority="2" dxfId="0">
      <formula>OR($B$4&lt;$B$6,$B$4&gt;$B$7)</formula>
    </cfRule>
  </conditionalFormatting>
  <dataValidations count="2">
    <dataValidation sqref="B4" showDropDown="0" showInputMessage="1" showErrorMessage="1" allowBlank="0" errorTitle="Check as-of date" error="Enter an as-of date between the visible earliest and latest dates." promptTitle="As-of date" prompt="This date controls workbook timing indicators." type="date" errorStyle="stop" operator="between">
      <formula1>$B$6</formula1>
      <formula2>$B$7</formula2>
    </dataValidation>
    <dataValidation sqref="B5 B8" showDropDown="0" showInputMessage="1" showErrorMessage="1" allowBlank="0" errorTitle="Check day count" error="Enter a whole number from 1 through 365." promptTitle="Day window" prompt="Enter a whole number of days from 1 through 365." type="whole" errorStyle="stop" operator="between">
      <formula1>1</formula1>
      <formula2>365</formula2>
    </dataValidation>
  </dataValidation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Fictional Preschool Operations</dc:creator>
  <dc:title xmlns:dc="http://purl.org/dc/elements/1.1/">Preschool Progress Conference Notes Tracker</dc:title>
  <dc:subject xmlns:dc="http://purl.org/dc/elements/1.1/">Conference discussion topics, family questions, and operational follow-ups</dc:subject>
  <dcterms:created xmlns:dcterms="http://purl.org/dc/terms/" xmlns:xsi="http://www.w3.org/2001/XMLSchema-instance" xsi:type="dcterms:W3CDTF">2026-09-10T23:51:37Z</dcterms:created>
  <dcterms:modified xmlns:dcterms="http://purl.org/dc/terms/" xmlns:xsi="http://www.w3.org/2001/XMLSchema-instance" xsi:type="dcterms:W3CDTF">2026-09-10T23:51:37+00:00Z</dcterms:modified>
</cp:coreProperties>
</file>